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iz\Documents\Información Pública de Oficio\Art. 10 ley de acceso a la información\4. Detalle de puesto y salarios\2018\"/>
    </mc:Choice>
  </mc:AlternateContent>
  <bookViews>
    <workbookView xWindow="0" yWindow="0" windowWidth="19440" windowHeight="7905" tabRatio="737"/>
  </bookViews>
  <sheets>
    <sheet name=" 011, 021 y 022-2018" sheetId="22" r:id="rId1"/>
    <sheet name="081-2018 " sheetId="25" r:id="rId2"/>
    <sheet name="029-2018" sheetId="26" r:id="rId3"/>
    <sheet name="ASESORES" sheetId="27" r:id="rId4"/>
  </sheets>
  <definedNames>
    <definedName name="_xlnm._FilterDatabase" localSheetId="0" hidden="1">' 011, 021 y 022-2018'!$A$56:$R$137</definedName>
    <definedName name="_xlnm._FilterDatabase" localSheetId="1" hidden="1">'081-2018 '!$B$4:$G$8</definedName>
    <definedName name="_xlnm.Print_Titles" localSheetId="0">' 011, 021 y 022-2018'!$3:$7</definedName>
    <definedName name="_xlnm.Print_Titles" localSheetId="2">'029-2018'!$5:$6</definedName>
  </definedNames>
  <calcPr calcId="152511"/>
</workbook>
</file>

<file path=xl/calcChain.xml><?xml version="1.0" encoding="utf-8"?>
<calcChain xmlns="http://schemas.openxmlformats.org/spreadsheetml/2006/main">
  <c r="A8" i="26" l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P137" i="22" l="1"/>
  <c r="N137" i="22"/>
  <c r="M137" i="22"/>
  <c r="K137" i="22"/>
  <c r="J137" i="22"/>
  <c r="I137" i="22"/>
  <c r="H137" i="22"/>
  <c r="G137" i="22"/>
  <c r="F137" i="22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7" i="22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O135" i="22" l="1"/>
  <c r="L135" i="22"/>
  <c r="Q135" i="22" s="1"/>
  <c r="O136" i="22" l="1"/>
  <c r="L136" i="22"/>
  <c r="Q136" i="22" s="1"/>
  <c r="O134" i="22"/>
  <c r="L134" i="22"/>
  <c r="Q134" i="22" s="1"/>
  <c r="O133" i="22"/>
  <c r="L133" i="22"/>
  <c r="Q133" i="22" s="1"/>
  <c r="O132" i="22"/>
  <c r="L132" i="22"/>
  <c r="Q132" i="22" s="1"/>
  <c r="O131" i="22"/>
  <c r="L131" i="22"/>
  <c r="Q131" i="22" s="1"/>
  <c r="O130" i="22"/>
  <c r="L130" i="22"/>
  <c r="Q130" i="22" s="1"/>
  <c r="O129" i="22"/>
  <c r="L129" i="22"/>
  <c r="Q129" i="22" s="1"/>
  <c r="O128" i="22"/>
  <c r="L128" i="22"/>
  <c r="Q128" i="22" s="1"/>
  <c r="O127" i="22"/>
  <c r="L127" i="22"/>
  <c r="Q127" i="22" s="1"/>
  <c r="O126" i="22"/>
  <c r="L126" i="22"/>
  <c r="Q126" i="22" s="1"/>
  <c r="O125" i="22"/>
  <c r="L125" i="22"/>
  <c r="Q125" i="22" s="1"/>
  <c r="O124" i="22"/>
  <c r="L124" i="22"/>
  <c r="Q124" i="22" s="1"/>
  <c r="O123" i="22"/>
  <c r="L123" i="22"/>
  <c r="Q123" i="22" s="1"/>
  <c r="O122" i="22"/>
  <c r="L122" i="22"/>
  <c r="Q122" i="22" s="1"/>
  <c r="O121" i="22"/>
  <c r="L121" i="22"/>
  <c r="Q121" i="22" s="1"/>
  <c r="O120" i="22"/>
  <c r="L120" i="22"/>
  <c r="Q120" i="22" s="1"/>
  <c r="O119" i="22"/>
  <c r="L119" i="22"/>
  <c r="Q119" i="22" s="1"/>
  <c r="O118" i="22"/>
  <c r="L118" i="22"/>
  <c r="Q118" i="22" s="1"/>
  <c r="O117" i="22"/>
  <c r="L117" i="22"/>
  <c r="Q117" i="22" s="1"/>
  <c r="O116" i="22"/>
  <c r="L116" i="22"/>
  <c r="Q116" i="22" s="1"/>
  <c r="O115" i="22"/>
  <c r="L115" i="22"/>
  <c r="Q115" i="22" s="1"/>
  <c r="O114" i="22"/>
  <c r="L114" i="22"/>
  <c r="Q114" i="22" s="1"/>
  <c r="O113" i="22"/>
  <c r="L113" i="22"/>
  <c r="Q113" i="22" s="1"/>
  <c r="O112" i="22"/>
  <c r="L112" i="22"/>
  <c r="Q112" i="22" s="1"/>
  <c r="O111" i="22"/>
  <c r="L111" i="22"/>
  <c r="Q111" i="22" s="1"/>
  <c r="O110" i="22"/>
  <c r="L110" i="22"/>
  <c r="Q110" i="22" s="1"/>
  <c r="O109" i="22"/>
  <c r="L109" i="22"/>
  <c r="Q109" i="22" s="1"/>
  <c r="O108" i="22"/>
  <c r="L108" i="22"/>
  <c r="Q108" i="22" s="1"/>
  <c r="O107" i="22"/>
  <c r="L107" i="22"/>
  <c r="Q107" i="22" s="1"/>
  <c r="O106" i="22"/>
  <c r="L106" i="22"/>
  <c r="Q106" i="22" s="1"/>
  <c r="O105" i="22"/>
  <c r="L105" i="22"/>
  <c r="Q105" i="22" s="1"/>
  <c r="O104" i="22"/>
  <c r="L104" i="22"/>
  <c r="Q104" i="22" s="1"/>
  <c r="O103" i="22"/>
  <c r="L103" i="22"/>
  <c r="Q103" i="22" s="1"/>
  <c r="O102" i="22"/>
  <c r="L102" i="22"/>
  <c r="Q102" i="22" s="1"/>
  <c r="P56" i="22"/>
  <c r="N56" i="22"/>
  <c r="M56" i="22"/>
  <c r="K56" i="22"/>
  <c r="J56" i="22"/>
  <c r="I56" i="22"/>
  <c r="H56" i="22"/>
  <c r="G56" i="22"/>
  <c r="F56" i="22"/>
  <c r="P22" i="22"/>
  <c r="N22" i="22"/>
  <c r="M22" i="22"/>
  <c r="K22" i="22"/>
  <c r="J22" i="22"/>
  <c r="I22" i="22"/>
  <c r="H22" i="22"/>
  <c r="G22" i="22"/>
  <c r="F22" i="22"/>
  <c r="L29" i="22" l="1"/>
  <c r="O23" i="22"/>
  <c r="L23" i="22"/>
  <c r="Q23" i="22" l="1"/>
  <c r="O101" i="22" l="1"/>
  <c r="L101" i="22"/>
  <c r="Q101" i="22" s="1"/>
  <c r="O25" i="22" l="1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24" i="22"/>
  <c r="O9" i="22"/>
  <c r="O10" i="22"/>
  <c r="O11" i="22"/>
  <c r="O12" i="22"/>
  <c r="O13" i="22"/>
  <c r="O14" i="22"/>
  <c r="O15" i="22"/>
  <c r="O16" i="22"/>
  <c r="O18" i="22"/>
  <c r="O19" i="22"/>
  <c r="O20" i="22"/>
  <c r="O21" i="22"/>
  <c r="O8" i="22"/>
  <c r="Q29" i="22"/>
  <c r="O56" i="22" l="1"/>
  <c r="O22" i="22"/>
  <c r="Q25" i="22"/>
  <c r="Q38" i="22"/>
  <c r="Q48" i="22"/>
  <c r="O58" i="22" l="1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57" i="22"/>
  <c r="L58" i="22"/>
  <c r="L59" i="22"/>
  <c r="Q59" i="22" s="1"/>
  <c r="L60" i="22"/>
  <c r="Q60" i="22" s="1"/>
  <c r="L61" i="22"/>
  <c r="Q61" i="22" s="1"/>
  <c r="L62" i="22"/>
  <c r="Q62" i="22" s="1"/>
  <c r="L63" i="22"/>
  <c r="Q63" i="22" s="1"/>
  <c r="L64" i="22"/>
  <c r="Q64" i="22" s="1"/>
  <c r="L65" i="22"/>
  <c r="Q65" i="22" s="1"/>
  <c r="L66" i="22"/>
  <c r="Q66" i="22" s="1"/>
  <c r="L67" i="22"/>
  <c r="Q67" i="22" s="1"/>
  <c r="L68" i="22"/>
  <c r="Q68" i="22" s="1"/>
  <c r="L69" i="22"/>
  <c r="Q69" i="22" s="1"/>
  <c r="L70" i="22"/>
  <c r="Q70" i="22" s="1"/>
  <c r="L71" i="22"/>
  <c r="Q71" i="22" s="1"/>
  <c r="L72" i="22"/>
  <c r="Q72" i="22" s="1"/>
  <c r="L73" i="22"/>
  <c r="Q73" i="22" s="1"/>
  <c r="L74" i="22"/>
  <c r="Q74" i="22" s="1"/>
  <c r="L75" i="22"/>
  <c r="Q75" i="22" s="1"/>
  <c r="L76" i="22"/>
  <c r="Q76" i="22" s="1"/>
  <c r="L77" i="22"/>
  <c r="Q77" i="22" s="1"/>
  <c r="L78" i="22"/>
  <c r="Q78" i="22" s="1"/>
  <c r="L79" i="22"/>
  <c r="Q79" i="22" s="1"/>
  <c r="L80" i="22"/>
  <c r="Q80" i="22" s="1"/>
  <c r="L81" i="22"/>
  <c r="Q81" i="22" s="1"/>
  <c r="L82" i="22"/>
  <c r="Q82" i="22" s="1"/>
  <c r="L83" i="22"/>
  <c r="Q83" i="22" s="1"/>
  <c r="L84" i="22"/>
  <c r="Q84" i="22" s="1"/>
  <c r="L85" i="22"/>
  <c r="Q85" i="22" s="1"/>
  <c r="L86" i="22"/>
  <c r="Q86" i="22" s="1"/>
  <c r="L87" i="22"/>
  <c r="Q87" i="22" s="1"/>
  <c r="L88" i="22"/>
  <c r="Q88" i="22" s="1"/>
  <c r="L89" i="22"/>
  <c r="Q89" i="22" s="1"/>
  <c r="L90" i="22"/>
  <c r="Q90" i="22" s="1"/>
  <c r="L91" i="22"/>
  <c r="Q91" i="22" s="1"/>
  <c r="L92" i="22"/>
  <c r="Q92" i="22" s="1"/>
  <c r="L93" i="22"/>
  <c r="Q93" i="22" s="1"/>
  <c r="L94" i="22"/>
  <c r="Q94" i="22" s="1"/>
  <c r="L95" i="22"/>
  <c r="Q95" i="22" s="1"/>
  <c r="L96" i="22"/>
  <c r="Q96" i="22" s="1"/>
  <c r="L97" i="22"/>
  <c r="Q97" i="22" s="1"/>
  <c r="L98" i="22"/>
  <c r="Q98" i="22" s="1"/>
  <c r="L99" i="22"/>
  <c r="Q99" i="22" s="1"/>
  <c r="L100" i="22"/>
  <c r="Q100" i="22" s="1"/>
  <c r="L57" i="22"/>
  <c r="L137" i="22" l="1"/>
  <c r="O137" i="22"/>
  <c r="Q57" i="22"/>
  <c r="Q58" i="22"/>
  <c r="Q137" i="22" l="1"/>
  <c r="L18" i="22"/>
  <c r="Q18" i="22" s="1"/>
  <c r="L19" i="22"/>
  <c r="Q19" i="22" s="1"/>
  <c r="L20" i="22"/>
  <c r="Q20" i="22" s="1"/>
  <c r="L21" i="22"/>
  <c r="Q21" i="22" s="1"/>
  <c r="L24" i="22"/>
  <c r="L26" i="22"/>
  <c r="Q26" i="22" s="1"/>
  <c r="L27" i="22"/>
  <c r="Q27" i="22" s="1"/>
  <c r="L28" i="22"/>
  <c r="Q28" i="22" s="1"/>
  <c r="L30" i="22"/>
  <c r="Q30" i="22" s="1"/>
  <c r="L31" i="22"/>
  <c r="Q31" i="22" s="1"/>
  <c r="L32" i="22"/>
  <c r="Q32" i="22" s="1"/>
  <c r="L33" i="22"/>
  <c r="Q33" i="22" s="1"/>
  <c r="L34" i="22"/>
  <c r="Q34" i="22" s="1"/>
  <c r="L35" i="22"/>
  <c r="Q35" i="22" s="1"/>
  <c r="L36" i="22"/>
  <c r="Q36" i="22" s="1"/>
  <c r="L37" i="22"/>
  <c r="Q37" i="22" s="1"/>
  <c r="L39" i="22"/>
  <c r="Q39" i="22" s="1"/>
  <c r="L40" i="22"/>
  <c r="Q40" i="22" s="1"/>
  <c r="L41" i="22"/>
  <c r="Q41" i="22" s="1"/>
  <c r="L42" i="22"/>
  <c r="Q42" i="22" s="1"/>
  <c r="L43" i="22"/>
  <c r="Q43" i="22" s="1"/>
  <c r="L44" i="22"/>
  <c r="Q44" i="22" s="1"/>
  <c r="L45" i="22"/>
  <c r="Q45" i="22" s="1"/>
  <c r="L46" i="22"/>
  <c r="Q46" i="22" s="1"/>
  <c r="L47" i="22"/>
  <c r="Q47" i="22" s="1"/>
  <c r="L49" i="22"/>
  <c r="Q49" i="22" s="1"/>
  <c r="L50" i="22"/>
  <c r="Q50" i="22" s="1"/>
  <c r="L51" i="22"/>
  <c r="Q51" i="22" s="1"/>
  <c r="L52" i="22"/>
  <c r="Q52" i="22" s="1"/>
  <c r="L53" i="22"/>
  <c r="Q53" i="22" s="1"/>
  <c r="L54" i="22"/>
  <c r="Q54" i="22" s="1"/>
  <c r="L55" i="22"/>
  <c r="Q55" i="22" s="1"/>
  <c r="L56" i="22" l="1"/>
  <c r="Q24" i="22"/>
  <c r="Q56" i="22" s="1"/>
  <c r="B5" i="25" l="1"/>
  <c r="B6" i="25" s="1"/>
  <c r="B7" i="25" s="1"/>
  <c r="B8" i="25" s="1"/>
  <c r="B9" i="25" s="1"/>
  <c r="B10" i="25" s="1"/>
  <c r="L17" i="22" l="1"/>
  <c r="Q17" i="22" s="1"/>
  <c r="L16" i="22"/>
  <c r="Q16" i="22" s="1"/>
  <c r="L15" i="22"/>
  <c r="Q15" i="22" s="1"/>
  <c r="L14" i="22"/>
  <c r="Q14" i="22" s="1"/>
  <c r="L13" i="22"/>
  <c r="Q13" i="22" s="1"/>
  <c r="L12" i="22"/>
  <c r="Q12" i="22" s="1"/>
  <c r="L11" i="22"/>
  <c r="Q11" i="22" s="1"/>
  <c r="L10" i="22"/>
  <c r="Q10" i="22" s="1"/>
  <c r="L9" i="22"/>
  <c r="Q9" i="22" s="1"/>
  <c r="L8" i="22"/>
  <c r="L22" i="22" l="1"/>
  <c r="Q8" i="22"/>
  <c r="Q22" i="22" s="1"/>
</calcChain>
</file>

<file path=xl/sharedStrings.xml><?xml version="1.0" encoding="utf-8"?>
<sst xmlns="http://schemas.openxmlformats.org/spreadsheetml/2006/main" count="1128" uniqueCount="625">
  <si>
    <t>NOMBRES Y APELLIDOS</t>
  </si>
  <si>
    <t>PUESTO NOMINAL</t>
  </si>
  <si>
    <t>BONO PROFESIONAL</t>
  </si>
  <si>
    <t>TOTAL DE INGRESOS</t>
  </si>
  <si>
    <t>GASTOS DE REPRESENTACIÓN/ DIETAS</t>
  </si>
  <si>
    <t>BONO 66-2000</t>
  </si>
  <si>
    <t>EDUARDO GAMALIEL  GONZALEZ GONZALEZ</t>
  </si>
  <si>
    <t>DARIO ROBOHAM  RIOS  MENDEZ</t>
  </si>
  <si>
    <t>SERGIO RENE  GARCIA ESTRADA</t>
  </si>
  <si>
    <t>ABELARDO    VILLAFUERTE  VILLEDA</t>
  </si>
  <si>
    <t>CARLOS FRANCISCO HUMBERTO ALVARADO NAVAS</t>
  </si>
  <si>
    <t>ERICK ROBERTO  ORELLANA SANDOVAL</t>
  </si>
  <si>
    <t>NERY ALBERTO  MORALES GODOY</t>
  </si>
  <si>
    <t>SERGIO VICTOR HUGO PEREZ LOPEZ</t>
  </si>
  <si>
    <t>MARCO ANTONIO  MONZON  RUIZ</t>
  </si>
  <si>
    <t>SECRETARIO</t>
  </si>
  <si>
    <t>SUBSECRETARIO ADMINISTRATIVO</t>
  </si>
  <si>
    <t>SUB SECRETARIO</t>
  </si>
  <si>
    <t>TECNICO PROFESIONAL EN INFORMATICA IV</t>
  </si>
  <si>
    <t>PROFESIONAL II</t>
  </si>
  <si>
    <t>PROFESIONAL I</t>
  </si>
  <si>
    <t>ASISTENTE PROFESIONAL IV</t>
  </si>
  <si>
    <t>ASESOR PROFESIONAL ESPECIALIZADO I</t>
  </si>
  <si>
    <t>DIRECTOR EJECUTIVO IV</t>
  </si>
  <si>
    <t>SUBDIRECTOR EJECUTIVO III</t>
  </si>
  <si>
    <t>SUBDIRECTOR EJECUTIVO IV</t>
  </si>
  <si>
    <t>COMPLEMENTO AL SALARIO. PERSONAL PERMANENTE</t>
  </si>
  <si>
    <t>BONO MONETARIO SESAN</t>
  </si>
  <si>
    <t>JEFE TECNICO II</t>
  </si>
  <si>
    <t>HAMLET   CANGA ARGUELLES VILLATORO</t>
  </si>
  <si>
    <t>NICOLAS ALEJANDRO  RAMOS PEREZ</t>
  </si>
  <si>
    <t>SILVERIO   GARCIA  Y GARCIA</t>
  </si>
  <si>
    <t>ROGER  ALEXANDER  CURUCHICH QUEX</t>
  </si>
  <si>
    <t>LUIS FERNANDO  MORALES RALDA</t>
  </si>
  <si>
    <t>ANGELA MARILU  LOPEZ MORALES DE ARANA</t>
  </si>
  <si>
    <t>ROGER ARISTIDES  MARTINEZ SOSA</t>
  </si>
  <si>
    <t>KARINA SUCELY  PRADO GOMEZ</t>
  </si>
  <si>
    <t>EDWIN ERNESTO  ZULETA DIAZ</t>
  </si>
  <si>
    <t>MANUEL   CAJTUNAJ GUARCHAJ</t>
  </si>
  <si>
    <t>ALFREDO ENRIQUE  TUN PILO</t>
  </si>
  <si>
    <t>SANDRA MARIVEL  FIGUEROA GARCIA DE PAIZ</t>
  </si>
  <si>
    <t>MARIA BALVINA  COC HERNANDEZ</t>
  </si>
  <si>
    <t>PAULO RENBERTO  LOPEZ FLORES</t>
  </si>
  <si>
    <t>RONI PEDRO  MORALES BATZ</t>
  </si>
  <si>
    <t>JOSE  FERNANDO   BARILLAS  AGUILAR</t>
  </si>
  <si>
    <t>ERNESTO    JIMENEZ GAMEZ</t>
  </si>
  <si>
    <t>NESTOR  EMILIO   GARCIA  OLIVA</t>
  </si>
  <si>
    <t>JOHANNA ELIZABETH  CAMBRAN GRAMAJO</t>
  </si>
  <si>
    <t>JENIFER PAOLA  VENTURA HERNANDEZ</t>
  </si>
  <si>
    <t>ROEL AMILCAR  RAMIREZ CHIAPAS</t>
  </si>
  <si>
    <t>FELIPE   XITUMUL PEREZ</t>
  </si>
  <si>
    <t>MONITOR</t>
  </si>
  <si>
    <t>ASISTENTE TÉCNICO</t>
  </si>
  <si>
    <t>RECEPCIONISTA</t>
  </si>
  <si>
    <t>PROGRAMADOR</t>
  </si>
  <si>
    <t>PILOTO</t>
  </si>
  <si>
    <t>NO.</t>
  </si>
  <si>
    <t>EDWIN FRANCISCO MARTINEZ XICAY</t>
  </si>
  <si>
    <t>ALAN RENE  ARGUETA VELASQUEZ</t>
  </si>
  <si>
    <t>AURELIA   TOT MAAS</t>
  </si>
  <si>
    <t>REYNA ISABEL  MIRANDA BARDALES</t>
  </si>
  <si>
    <t>NEMECIO ARTURO  ALVARADO CRUZ</t>
  </si>
  <si>
    <t>JENNIFER KAROLINA  CALDERON VASQUEZ</t>
  </si>
  <si>
    <t>MYNOR ANTONIO  LEMUS  CASTRO</t>
  </si>
  <si>
    <t>JORGE MARIO  CANO ALVA</t>
  </si>
  <si>
    <t>VICTOR ARMANDO  TORRES  PERDOMO</t>
  </si>
  <si>
    <t>SERGIO HUGO GONZALEZ ORIANO</t>
  </si>
  <si>
    <t>EDWIN CONRADO DUQUE MOSCOSO</t>
  </si>
  <si>
    <t>MAURO ANIBAL CARDONA VARGAS</t>
  </si>
  <si>
    <t>YECENIA MARISOL  CASTAÑEDA CASTAÑEDA DE  VELASQUEZ</t>
  </si>
  <si>
    <t>MARIBEL   VELASQUEZ LOPEZ</t>
  </si>
  <si>
    <t>RAISSA ALEJANDRINA  AROCHE ENRIQUEZ</t>
  </si>
  <si>
    <t>LORENZO  ARMANDO  MEDRANO VELASQUEZ</t>
  </si>
  <si>
    <t>ALBERTO JONATAN  QUIEJ ALVARADO</t>
  </si>
  <si>
    <t>DAMARIS MARIZEL  SARCEÑO ANDRADE DE OCHOA</t>
  </si>
  <si>
    <t>ALVARO DANIEL  DURINI CASTRO</t>
  </si>
  <si>
    <t>CARLOS RODOLFO  LEIVA MORALES</t>
  </si>
  <si>
    <t xml:space="preserve">SECRETARÌA DE SEGURIDAD ALIMENTARIA Y NUTRICIONAL </t>
  </si>
  <si>
    <t>PRESIDENCIA DE LA REPÙBLICA</t>
  </si>
  <si>
    <t xml:space="preserve">Nómina de Personal Permanente, Supernumerario y por Contrato  "011, 021, y 022"  </t>
  </si>
  <si>
    <t>PUESTO FUNCIONAL</t>
  </si>
  <si>
    <t>UBICACIÓN FISICA</t>
  </si>
  <si>
    <t>SALARIO ASIGNADO</t>
  </si>
  <si>
    <t>VIATICOS</t>
  </si>
  <si>
    <t>TOTAL DEVENGADO MENSUAL</t>
  </si>
  <si>
    <t>DESPACHO SUPERIOR</t>
  </si>
  <si>
    <t>ENCARGADO DEL SIAF</t>
  </si>
  <si>
    <t>DIRECCION FINANCIERA</t>
  </si>
  <si>
    <t>JOSUE FELIPE  CARRERA VELIZ</t>
  </si>
  <si>
    <t>ENCARGADO DE RECURSOS HUMANOS</t>
  </si>
  <si>
    <t>DIRECCION ADMINISTRATIVA Y DE RECURSOS HUMANOS</t>
  </si>
  <si>
    <t>ENCARGADO DE PRESUPUESTO</t>
  </si>
  <si>
    <t>ENCARGADO DE TESORERIA</t>
  </si>
  <si>
    <t>OVIDIO ANTONIO  CABRERA GOMEZ</t>
  </si>
  <si>
    <t>ENCARGADO DE CONTABILIDAD</t>
  </si>
  <si>
    <t xml:space="preserve">TECNICO EN INFORMATICA </t>
  </si>
  <si>
    <t>DIRECCION PLANIFICACION MONITOREO Y EVALUACION</t>
  </si>
  <si>
    <t>ENCARGADA DE INVENTARIOS</t>
  </si>
  <si>
    <t>DAMARIS CLARISA  LOPEZ NAJERA</t>
  </si>
  <si>
    <t>ENCARGADA DE COMPRAS</t>
  </si>
  <si>
    <t>NESTOR  GEOVANY  SANTA CRUZ ROSALES</t>
  </si>
  <si>
    <t>ENCARGADO DE VEHICULOS Y COMBUSTIBLE</t>
  </si>
  <si>
    <t>MILDRED FABIOLA  MORALES CASTAÑEDA</t>
  </si>
  <si>
    <t>ENCARGADA DE ALMACEN</t>
  </si>
  <si>
    <t>TOTALES  RENGLON "011"</t>
  </si>
  <si>
    <t>OSCAR HUMBERTO  FLORES RUANO</t>
  </si>
  <si>
    <t xml:space="preserve">DIRECTOR DE COMUNICACIÓN E INFORMACION </t>
  </si>
  <si>
    <t>DIRECCION DE COMUNICACIÓN E INFORMACION</t>
  </si>
  <si>
    <t>OTTO ESTUARDO  VELASQUEZ VASQUEZ</t>
  </si>
  <si>
    <t>DIRECTOR DE PLANIFICACION MONITOREO Y EVALUACION</t>
  </si>
  <si>
    <t>DIRECCION DE PLANIFICACION MONITOREO Y EVALUACION</t>
  </si>
  <si>
    <t>DIRECTOR DE FORTALECIMIENTO INSTITUCIONAL</t>
  </si>
  <si>
    <t>DIRECCION DE FORTALECIMIENTO INSTITUCIONAL</t>
  </si>
  <si>
    <t>DELEGADO DEPARTAMENTAL</t>
  </si>
  <si>
    <t>SACATEPEQUEZ</t>
  </si>
  <si>
    <t>SANTA ROSA</t>
  </si>
  <si>
    <t>MAVIS PATRICIA  DUBON  MUﾑOZ</t>
  </si>
  <si>
    <t>SUCHITEPEQUEZ</t>
  </si>
  <si>
    <t>MARTA GLORIA  CALDERON HIDALGO</t>
  </si>
  <si>
    <t>SOLOLA</t>
  </si>
  <si>
    <t>JUTIAPA</t>
  </si>
  <si>
    <t>CHIMALTENANGO</t>
  </si>
  <si>
    <t>JUAN MANUEL   CEBALLOS  GODOY</t>
  </si>
  <si>
    <t>ZACAPA</t>
  </si>
  <si>
    <t>EDGAR ESTUARDO  BARQUIN MENDOZA</t>
  </si>
  <si>
    <t>EL PETEN</t>
  </si>
  <si>
    <t>ESCUINTLA</t>
  </si>
  <si>
    <t>CHIQUIMULA</t>
  </si>
  <si>
    <t>EL PROGRESO</t>
  </si>
  <si>
    <t>JOSE ESAU  GUERRA SAMAYOA</t>
  </si>
  <si>
    <t>TOTONICAPAN</t>
  </si>
  <si>
    <t xml:space="preserve"> JALAPA</t>
  </si>
  <si>
    <t>CLAUDIA VERONICA  SOLORZANO MENDEZ</t>
  </si>
  <si>
    <t xml:space="preserve"> IZABAL</t>
  </si>
  <si>
    <t>GUATEMALA</t>
  </si>
  <si>
    <t xml:space="preserve"> HUEHUETENANGO</t>
  </si>
  <si>
    <t>ALTA VERAPAZ</t>
  </si>
  <si>
    <t>BAJA VERAPAZ</t>
  </si>
  <si>
    <t>SERGIO ESCOBAR MORALES</t>
  </si>
  <si>
    <t>RETALHULEU</t>
  </si>
  <si>
    <t>SAN MARCOS</t>
  </si>
  <si>
    <t>KARIN LISSETTE  MEDRANO FIGUEROA</t>
  </si>
  <si>
    <t>COORDINADOR DE APROVECHAMIENTO BIOLOGICO</t>
  </si>
  <si>
    <t>COORDINADOR DE DISPONIBILIDAD ALIMENTARIA</t>
  </si>
  <si>
    <t>COORDINADOR DE GESTION DE RIESGO</t>
  </si>
  <si>
    <t>TOTALES  RENGLON "022"</t>
  </si>
  <si>
    <t xml:space="preserve">STEPHANI  ROXANA  RENOJ MARROQUIN
</t>
  </si>
  <si>
    <t>ABEL ALEXANDER  GUTIERREZ CONTRERAS</t>
  </si>
  <si>
    <t>JOSE  LEONARDO  TAJTAJ FIGUEROA</t>
  </si>
  <si>
    <t>JOSE CARLOS  CORADO MUﾑOZ</t>
  </si>
  <si>
    <t>JOSE VICENTE  VASQUEZ DONIS</t>
  </si>
  <si>
    <t>MYNOR ESTUARDO  LARA CORZO</t>
  </si>
  <si>
    <t>OSCAR  DELFINO  DIAZ CARDONA</t>
  </si>
  <si>
    <t>WALTER ESTIV  QUIÑONEZ PELAEZ</t>
  </si>
  <si>
    <t>YUSSEL KARINA  CORZANTES OLIVA</t>
  </si>
  <si>
    <t>QUETZALTENANGO</t>
  </si>
  <si>
    <t>HUEHUETENANGO</t>
  </si>
  <si>
    <t>JALAPA</t>
  </si>
  <si>
    <t>PETEN</t>
  </si>
  <si>
    <t>QUICHE</t>
  </si>
  <si>
    <t xml:space="preserve">SECRETARÍA DE SEGURIDAD ALIMENTARIA Y NUTRICIONAL -SESAN-   PRESIDENCIA DE LA REPÚBLICA          </t>
  </si>
  <si>
    <t>No.</t>
  </si>
  <si>
    <t>No. de Contrato</t>
  </si>
  <si>
    <t>Nombre</t>
  </si>
  <si>
    <t>Tipo de Servicios</t>
  </si>
  <si>
    <t xml:space="preserve">Renglón </t>
  </si>
  <si>
    <t>081</t>
  </si>
  <si>
    <t>JEIMY LISBETH LUNA SOYOS</t>
  </si>
  <si>
    <t>ALDO GIOVANNI ARRIOLA OLIVA</t>
  </si>
  <si>
    <t>ALEIDI VIRGINIA CASTILLO GARCÍA</t>
  </si>
  <si>
    <t>JENIFER LUBETH FIGUEROA LIMA</t>
  </si>
  <si>
    <t>MARIO GILBERTO ROJAS MENA</t>
  </si>
  <si>
    <t>MIRNA NINETT PAZ NAJARRO DE CORTEZ</t>
  </si>
  <si>
    <t>MIRIAM WALESWKA MILENA DEL VALLE NAVAS</t>
  </si>
  <si>
    <t>JORGE ENRIQUE CHEN AC</t>
  </si>
  <si>
    <t>EDGAR ROGELIO TURCIOS PRADO</t>
  </si>
  <si>
    <t>GUILMAR HUMBERTO GARZA VALENZUELA</t>
  </si>
  <si>
    <t>HUGO ALBERTO VALIENTE CONTRERAS</t>
  </si>
  <si>
    <t>SERGIO LUIS CISNEROS QUIÑONEZ</t>
  </si>
  <si>
    <t>HERSY EUSEBIO REYES CENTES</t>
  </si>
  <si>
    <t>PERCY ESTUARDO YAXCAL OCHOA</t>
  </si>
  <si>
    <t>SELVYN MANOLO REYES OROZCO</t>
  </si>
  <si>
    <t>JUAN PABLO ALFONSO VALENZUELA CUELLAR</t>
  </si>
  <si>
    <t>WALTER ESTUARDO RABANALES BARILLAS</t>
  </si>
  <si>
    <t>KELVIN DANILO MEZA OREGEL</t>
  </si>
  <si>
    <t>MIRNA GABRIELA VALENZUELA MIJANGOS</t>
  </si>
  <si>
    <t>BERNARDINO ANTONIO TUY OCH</t>
  </si>
  <si>
    <t>VICTOR HUGO CASTILLO ROBLES</t>
  </si>
  <si>
    <t>ONOFRE GAMALIEL ITZEP ITZEP</t>
  </si>
  <si>
    <t>GLADIS JOAQUINA YAX TZUNÙN</t>
  </si>
  <si>
    <t>LUIS ALFREDO VICENTE TUNAY</t>
  </si>
  <si>
    <t>BRIAN ERNESTO GIL LIMA</t>
  </si>
  <si>
    <t>ANA MARÍA GARCÍA SOLORZANO</t>
  </si>
  <si>
    <t>JULIO ROBERTO ISTUPE IBAÑEZ</t>
  </si>
  <si>
    <t>GLORIA ANGELINA SOLANO ALVAREZ</t>
  </si>
  <si>
    <t>EVELIN ARELIS PACAY LIMA</t>
  </si>
  <si>
    <t>SAYDY JULIETA FLORES LEAL</t>
  </si>
  <si>
    <t>ESTUARDO VINICIO MENDEZ CORDOVA</t>
  </si>
  <si>
    <t>SEBASTIAN LAZARO CROISSIERT TAMAYO</t>
  </si>
  <si>
    <t>ZENIA YADIRA TURCIOS MORALES</t>
  </si>
  <si>
    <t>CARLOS EDUARDO HEER ARANA</t>
  </si>
  <si>
    <t>HUMBERTO AUGUSTO PANIAGUA LEMUS</t>
  </si>
  <si>
    <t xml:space="preserve">JENNIFER GRISELDA REYES FALLA </t>
  </si>
  <si>
    <t>SELVIN DONALDO CHOCOOJ LUCAS</t>
  </si>
  <si>
    <t>CARLOS HUMBERTO CAAL PEC</t>
  </si>
  <si>
    <t>CARLOS HUGO MOIR REYNOSO</t>
  </si>
  <si>
    <t>JUAN CARLOS ROMERO WYLER</t>
  </si>
  <si>
    <t>EDGAR FELIPE ESTRADA AZURDIA</t>
  </si>
  <si>
    <t>PROFESIONALES INDIVIDUALES EN GENERAL</t>
  </si>
  <si>
    <t>EDY RUDY GONZÁLEZ CAAL</t>
  </si>
  <si>
    <t>CELESTE GUADALUPE  MARTINEZ  FLORES</t>
  </si>
  <si>
    <t>DIRECTORA ADMINISTRATIVA Y DE RECURSOS HUMANOS</t>
  </si>
  <si>
    <t>GLORIA CRISTINA MEJÍA AGUIRRE DE CIFUENTES</t>
  </si>
  <si>
    <t>GABRIELA HERRERA MONTERROSO  DE GARCÌA  U.N.</t>
  </si>
  <si>
    <t>SULEYDA DEL CARMEN RAMÍREZ MAZARIEGOS</t>
  </si>
  <si>
    <t>MARCO VINICIO ASTURIAS           U.A.</t>
  </si>
  <si>
    <t>VERA LIZ FRANCO GRAJEDA DE MARROQUÍN</t>
  </si>
  <si>
    <t>AMMI CAROLINA RENEAU MARROQUÍN</t>
  </si>
  <si>
    <t>DAVID  ALEJANDRO POCOP GARCÍA</t>
  </si>
  <si>
    <t>PEDRO JOSÈ AGUSTÌN  MUÑOZ</t>
  </si>
  <si>
    <t>FLOR DE MARÍA MARTÍNEZ RAMOS DE YANES</t>
  </si>
  <si>
    <t>GUSTAVO ADOLFO CRISÓSTOMO ROMERO</t>
  </si>
  <si>
    <t>ANALÍ BLANCA MARÍA CIFUENTES PORTILLO</t>
  </si>
  <si>
    <t>DIANA STEPHANÍA BARRERA ACEVEDO</t>
  </si>
  <si>
    <t>VICTOR MODESTO FIGUERÓA GARCÍA</t>
  </si>
  <si>
    <t>YOHANA CONCEPCIÓN MELCHOR SOLORZANO</t>
  </si>
  <si>
    <t>CARLA VIDALIA  GUILLEN MARTÍNEZ</t>
  </si>
  <si>
    <t>TITO ISRAEL ORDÓÑEZ ESTRADA</t>
  </si>
  <si>
    <t>RENATO ALFONSO VASQUEZ VELASQUEZ</t>
  </si>
  <si>
    <t>RUT NOEMI MARTÍNEZ FLORES DE ALDANA</t>
  </si>
  <si>
    <t>JONATHAN DAVID FRANCO DÍAZ</t>
  </si>
  <si>
    <t>MAIRA JANETH SALGUERO BARAHONA</t>
  </si>
  <si>
    <t>HERALDY MISRAIN CAMPOS MARTINEZ</t>
  </si>
  <si>
    <t>JEANINA PONCE SOSA                   U.N.</t>
  </si>
  <si>
    <t>EDUARDO JACOBO LECHUGA CAAL</t>
  </si>
  <si>
    <t>TECNICOS</t>
  </si>
  <si>
    <t>TÈCNICOS</t>
  </si>
  <si>
    <t>GRIZEL CARAVANTES CARAVANTES  U.N.</t>
  </si>
  <si>
    <t>CARLOS GABRIEL PÈREZ ANLEU</t>
  </si>
  <si>
    <t>PRISCILA ELIZABETH GARCÌA BARRIOS</t>
  </si>
  <si>
    <t xml:space="preserve">CLAUDIA MARITZA  GODOY BADE DE GARCIA
</t>
  </si>
  <si>
    <t xml:space="preserve">ASISTENTE DE COMUNICACIÓN </t>
  </si>
  <si>
    <t>YOVANI OSVALDO TEMA MARROQUÌN</t>
  </si>
  <si>
    <t xml:space="preserve">FELIPE CHILISNA BOTÒN                    </t>
  </si>
  <si>
    <t xml:space="preserve">ANA LUCÌA ANDRADE TAJTAJ </t>
  </si>
  <si>
    <t>JOSÈ  LUIS MALDONADO DE LEÒN</t>
  </si>
  <si>
    <t>HUMBERTO ZÙN CHIQUÌN                 U.N.</t>
  </si>
  <si>
    <t>NORMA ROSARIO VEGA ARRIOLA DE VÀSQUEZ</t>
  </si>
  <si>
    <t>EDWIN CONRADO ORELLANA MEJÌA</t>
  </si>
  <si>
    <t>NELSON CÀNDIDO  RECINOS              U.A.</t>
  </si>
  <si>
    <t>URIZAR OBDULIO SALES LÒPEZ</t>
  </si>
  <si>
    <t>ARTURO GIOVANNI MARTÌNEZ CASTILLO</t>
  </si>
  <si>
    <t>HEYSEL CAROLINA CANO LÒPEZ</t>
  </si>
  <si>
    <t>HALAN ADOLFO PACAY VEGA</t>
  </si>
  <si>
    <t>PABLO DANIEL COBÒN VILLATORO</t>
  </si>
  <si>
    <t>MARCO ANTONIO MÈRIDA BARRIOS</t>
  </si>
  <si>
    <t>ARANDY MIZRAÌM GONZÀLEZ BÀRCENAS</t>
  </si>
  <si>
    <t>AROLDO ELIAZAR LÒPEZ TOMÀS</t>
  </si>
  <si>
    <t>JORGE ESTUARDO RODRÌGUEZ ALVA</t>
  </si>
  <si>
    <t>KORINA RAQUEL ALVARADO HERNÀNDEZ</t>
  </si>
  <si>
    <t>FLOR DE MARÌA CANO TELLO DE MALDONADO</t>
  </si>
  <si>
    <t xml:space="preserve">ARIEL ARMANDO AVILA MÈRIDA </t>
  </si>
  <si>
    <t>CARLOS JAVIER MENDÒZA ZAMORA</t>
  </si>
  <si>
    <t>LYUBA JACKELINE HERNÀNDEZ LUX</t>
  </si>
  <si>
    <t>SARA FABIOLA URRUTIA MÈNDEZ DE RODRÌGUEZ</t>
  </si>
  <si>
    <t>ASTRID JHOJANA PATRICIA CALEL VELÀSQUEZ</t>
  </si>
  <si>
    <t>HANSEL ALBERTO URÌZAR VÀSQUEZ</t>
  </si>
  <si>
    <t>EXCELIS YANETH HERRERA MARTÌNEZ DE SAÈNZ</t>
  </si>
  <si>
    <t>GERSON ARIEL MORALES RODRÌGUEZ</t>
  </si>
  <si>
    <t>TRINA ILIANA LÒPEZ                 U.A.</t>
  </si>
  <si>
    <t>OMAR MAXIMO ARGUETA MERIDA</t>
  </si>
  <si>
    <t>JUAN ROBERTO  MENDOZA SILVESTRE</t>
  </si>
  <si>
    <t>MARVIN  ANTONIO  AGUILAR MOLLINEDO</t>
  </si>
  <si>
    <t>LEANDRO ALBERTO  CORADO MATTA</t>
  </si>
  <si>
    <t>LYNDA ARGENTINA  GUZMAN DE LEON</t>
  </si>
  <si>
    <t xml:space="preserve">COORDINADOR DE INFORMACIÓN PÚBLICA Y DOCUMENTACIÓN  </t>
  </si>
  <si>
    <t>COORDINADOR DE PLANIFICACIÓN</t>
  </si>
  <si>
    <t xml:space="preserve">COORDINADOR DE SISTEMA DE INFORMACIÓN </t>
  </si>
  <si>
    <t>COORDINADOR DE MONITOREO Y EVALUACIÓN</t>
  </si>
  <si>
    <t>KIMBERLY ESTRELLITA  GARCIA RUIZ</t>
  </si>
  <si>
    <t>DORCAS NOEMI SOLIS  CIFUENTES</t>
  </si>
  <si>
    <t>PROFESIONAL III</t>
  </si>
  <si>
    <t>SHENI YOLANDA GONZÀLEZ HERNÀNDEZ</t>
  </si>
  <si>
    <t>MARÌA ALEJANDRA RAMÌREZ REYES</t>
  </si>
  <si>
    <t>ROGER ONOFRE SANTIAGO LÒPEZ</t>
  </si>
  <si>
    <t>ALVARO RAÙL MOLINA SOTO</t>
  </si>
  <si>
    <t>BLANCA AZUCENA FARFÀN MENDOZA</t>
  </si>
  <si>
    <t>YOHANDRA IZABEL ORTÌZ GUERRA DE VEGA</t>
  </si>
  <si>
    <t>CRISTIAN ADRIÀN GIL GÒMEZ</t>
  </si>
  <si>
    <t>VICTOR JAIME BARRERA REYES</t>
  </si>
  <si>
    <t>ROLIN ELÌ PALACIOS RIVAS</t>
  </si>
  <si>
    <t>KARLA MARIANA RIVERA OVALLE DE OCHOA</t>
  </si>
  <si>
    <t>GONZALO SACUL CAAL      U.N.</t>
  </si>
  <si>
    <t>GILMA HAYDEÈ PÈREZ QUEVEDO</t>
  </si>
  <si>
    <t>LUIS FERNANDO REYES LÒPEZ</t>
  </si>
  <si>
    <t>LUIS ANTONIO CHAJÒN RUIZ</t>
  </si>
  <si>
    <t>WELTHER RUBEN RUANO GARCÌA</t>
  </si>
  <si>
    <t>IRMA LETICIA MORENTE HERNÀNDEZ</t>
  </si>
  <si>
    <t>FILADELFIA AZUCENA REYES URIZAR DE MALDONADO</t>
  </si>
  <si>
    <t>GILDA ROCÌO DE LEÒN RODRÌGUEZ</t>
  </si>
  <si>
    <t>BRANDON ESTUARDO NATARENO GÒMEZ</t>
  </si>
  <si>
    <t>DOMINGO ABDIAZ TOMA DE LA CRUZ</t>
  </si>
  <si>
    <t>MARÌA DE LOURDES DEL VALLE RODRÌGUEZ DE TELLO</t>
  </si>
  <si>
    <t>YENNER JOSUÈ PALACIOS ASTURIAS</t>
  </si>
  <si>
    <t>ROCÌO ALEJANDRINA HERRERA HERRERA</t>
  </si>
  <si>
    <t>FRANCISCO MIGUEL ANGEL  TAVICO REYNOSO</t>
  </si>
  <si>
    <t>IRMA ALVA CANO DE GARCÌA     U.N.</t>
  </si>
  <si>
    <t>JOSÈ RONALD ALBERTO SANDOVAL ESPAÑA</t>
  </si>
  <si>
    <t>LUISA ALEXANDRA RODRÌGUEZ DELGADILLO</t>
  </si>
  <si>
    <t>81-70</t>
  </si>
  <si>
    <t>DESCUENTOS</t>
  </si>
  <si>
    <t>TOTAL DESCUENTOS</t>
  </si>
  <si>
    <t>MARJORIE DENISSE LOZANO DIAZ</t>
  </si>
  <si>
    <t>ANDERZON EDUARDO ROLDÀN PÈREZ</t>
  </si>
  <si>
    <t>JUAN CARLOS   CARIAS ESTRADA</t>
  </si>
  <si>
    <t>BLANCA BEATRIZ DÁVILA JUÁREZ</t>
  </si>
  <si>
    <t>MOISES FARAON CHEN CRÙZ</t>
  </si>
  <si>
    <t>MARTA RAQUEL ELÌAS CARPIO DE LÒPEZ</t>
  </si>
  <si>
    <t>ANCELMA DONADO QUIÑONEZ  U.N.</t>
  </si>
  <si>
    <t>JOSÉ HERMELINDO BÁ BOL</t>
  </si>
  <si>
    <t>MARÍA ELENA PÉREZ ALVAREZ</t>
  </si>
  <si>
    <t>OLGA MARÌA MARROQUÍN LÓPEZ</t>
  </si>
  <si>
    <t>EDWIN NOÉ HERNÁNDEZ BARCO</t>
  </si>
  <si>
    <t>GRICELDA PÈREZ GODOY   U.N.</t>
  </si>
  <si>
    <t>ARIEL EDWIN JOSÉ PAÍZ APARICIO</t>
  </si>
  <si>
    <t>LAURA ALEJANDRA CORDERO GOLÒN DE GARCÌA</t>
  </si>
  <si>
    <t>CLAUDIA LORENA VÀSQUEZ PINTO</t>
  </si>
  <si>
    <t xml:space="preserve">JUAN JESÙS BORRAYO SÀNCHEZ  </t>
  </si>
  <si>
    <t>BELBET JOHANA GONZÁLEZ LÓPEZ</t>
  </si>
  <si>
    <t xml:space="preserve">CELIA NINETH FLORES FLORES </t>
  </si>
  <si>
    <t>ELVIN BENJAMÍN MÉNDEZ ELÍAS</t>
  </si>
  <si>
    <t>CESAR AUGUSTO CHACON POCASANGRE</t>
  </si>
  <si>
    <t>ESTELA ANAITÉ RECINOS SIERRA</t>
  </si>
  <si>
    <t>NANCY MARIELA VELÁSQUEZ PÉREZ</t>
  </si>
  <si>
    <t>CECILIO DADAÌ OVANDO AZURDIA</t>
  </si>
  <si>
    <t>ANALUISA MARGOTH GUILLÉN KRISCHE</t>
  </si>
  <si>
    <t>JAQUELINE EUNICE MACARIO CANASTUJ</t>
  </si>
  <si>
    <t>ANA GABRIELA ROSAS GARCÌA</t>
  </si>
  <si>
    <t>JORGE STUARDO HERNÁNDEZ VALDEZ</t>
  </si>
  <si>
    <t>DARLING MARIELOS CABALLEROS GUZMÁN</t>
  </si>
  <si>
    <t>MIRIAN LORENA VELÀSQUEZ JERÒNIMO DE BALCÀRCEL</t>
  </si>
  <si>
    <t>MARIO RODOLFO PÁIZ GARCÍA</t>
  </si>
  <si>
    <t>JOSÉ HUMBERTO FOLGAR CORADO</t>
  </si>
  <si>
    <t>DAVID JUDÁ ALONZO MONZÓN</t>
  </si>
  <si>
    <t xml:space="preserve">ISMAEL LÒPEZ CHUB       U.N.                          </t>
  </si>
  <si>
    <t>OTTO RENÈ  MAZARIEGOS POOU</t>
  </si>
  <si>
    <t>KARIM ARACELY PÉREZ  PRIEGO</t>
  </si>
  <si>
    <t>JEREMIAS SUREC CUMES                        U.N.</t>
  </si>
  <si>
    <t>MARIO RAFAEL CHAVARRÌA ESCANDÒN</t>
  </si>
  <si>
    <t>DONALD CALI CASTILLO                             U.N.</t>
  </si>
  <si>
    <t>KIRLESKA MILENA GARCÌA ESTRADA</t>
  </si>
  <si>
    <t>JUAN FRANCISCO ARITA GARCÌA</t>
  </si>
  <si>
    <t>OSCAR ARMANDO AGUILAR MORÀN</t>
  </si>
  <si>
    <t>JULIA  AMPARO DE LOS ANGELES RAMIREZ</t>
  </si>
  <si>
    <t>ANDREA MARÌA PINEDA ALVAREZ</t>
  </si>
  <si>
    <t>FERNANDO  MIGUEL  NORMAN MONTERROZO</t>
  </si>
  <si>
    <t>MARILYN IBETH MEJÌA BARAHONA</t>
  </si>
  <si>
    <t>MERLIN JOSUÈ PÈREZ MORALES</t>
  </si>
  <si>
    <t>SUCELY MARISOL PÈREZ PINTO</t>
  </si>
  <si>
    <t xml:space="preserve">LUIS CARLO CASTAÑEDA VARGAS             </t>
  </si>
  <si>
    <t>GILDA LISBETH MENDOZA PÉREZ</t>
  </si>
  <si>
    <t xml:space="preserve">EDUARDO JOSÈ OCHOA LUCERO          </t>
  </si>
  <si>
    <t>RUBÌ ISMARY CASTAÑEDA PALMA</t>
  </si>
  <si>
    <t>JUAN CARLOS MÈRIDA LÒPEZ</t>
  </si>
  <si>
    <t>VICTOR ALFONSO VÀSQUEZ CASTILLO</t>
  </si>
  <si>
    <t>CÈSAR ANTULIO MÈNDEZ SALAZAR</t>
  </si>
  <si>
    <t>CARMEN REYNALDO KILKÀN GARCÌA</t>
  </si>
  <si>
    <t xml:space="preserve">JUAN ANTONIO ORTÌZ BAUTISTA                          </t>
  </si>
  <si>
    <t>JOSÈ CARLOS ACOSTA MENÈNDEZ</t>
  </si>
  <si>
    <t>BALTAZAR GUZMÀN ASICONA       U.N.</t>
  </si>
  <si>
    <t>EDDI FRANCISCO CORDÒN ROJAS</t>
  </si>
  <si>
    <t>CARLOS ROBERTO RUÌZ LARIOS</t>
  </si>
  <si>
    <t>GLORIA LISBET RUIZ GONZÀLEZ DE CASTILLO</t>
  </si>
  <si>
    <t>MELVIN JOSUÈ HERRARTE MORALES</t>
  </si>
  <si>
    <t xml:space="preserve">FREDY NOLBERTO SOSA LÒPEZ                   </t>
  </si>
  <si>
    <t xml:space="preserve">SUCELI  DEL CARMEN SANTOS DEL CID  </t>
  </si>
  <si>
    <t>FIDELINA GUILLERMINA FUENTES VELÀSQUEZ</t>
  </si>
  <si>
    <t>FAUSTO ROBLERO MORALES           U.N.</t>
  </si>
  <si>
    <t>YANIRA BALESKA  FUENTES DEL VALLE DE GUZMÀN</t>
  </si>
  <si>
    <t>JULIO ESTUARDO GÒMEZ GÀLVEZ</t>
  </si>
  <si>
    <t>JUAN DANIEL LÒPEZ MACHIC</t>
  </si>
  <si>
    <t>SANDRA EUNICE ALMENGOR DÌAZ DE DE LEÒN</t>
  </si>
  <si>
    <t>SELMAN MANFREDO BARRIOS DÌAZ</t>
  </si>
  <si>
    <t>MARTHA ISABEL VELÀSQUEZ  JOACHÌN DE FUENTES</t>
  </si>
  <si>
    <t>ELMER GERARDO CÙMES JUBILAJUJ</t>
  </si>
  <si>
    <t>MARVIN ISRAEL UJPÀN PETZEY</t>
  </si>
  <si>
    <t>MANUEL EDUARDO CUÀ COTUC</t>
  </si>
  <si>
    <t xml:space="preserve">JULIO TZAPUT GUARCHAJ           U.N.                      </t>
  </si>
  <si>
    <t>CLAUDIA ISABEL SANTIZO          U.A.</t>
  </si>
  <si>
    <t xml:space="preserve">CÈSAR ERIC SOSA HERNÀNDEZ                    </t>
  </si>
  <si>
    <t>TOMÀS AGAPITO TZUL PRETZANTZÌN</t>
  </si>
  <si>
    <t>CARLOS FERNANDO HERNÀNDEZ HUITZ</t>
  </si>
  <si>
    <t xml:space="preserve">DÀMARIS ESTER  HERNÀNDEZ VÀSQUEZ DE CRUZ </t>
  </si>
  <si>
    <t>ABNER ALESSANDRO SALAZAR GIRÒN</t>
  </si>
  <si>
    <t>NOEMI GONZÀLEZ MÈRIDA     U.N.</t>
  </si>
  <si>
    <t>DSESAN-02-2018-029</t>
  </si>
  <si>
    <t>DSESAN-03-2018-029</t>
  </si>
  <si>
    <t>DSESAN-04-2018-029</t>
  </si>
  <si>
    <t>DSESAN-06-2018-029</t>
  </si>
  <si>
    <t>DSESAN-08-2018-029</t>
  </si>
  <si>
    <t>DSESAN-10-2018-029</t>
  </si>
  <si>
    <t>DSESAN-11-2018-029</t>
  </si>
  <si>
    <t>DSESAN-12-2018-029</t>
  </si>
  <si>
    <t>DSESAN-13-2018-029</t>
  </si>
  <si>
    <t>DSESAN-14-2018-029</t>
  </si>
  <si>
    <t>DSESAN-15-2018-029</t>
  </si>
  <si>
    <t>DSESAN-16-2018-029</t>
  </si>
  <si>
    <t>DSESAN-17-2018-029</t>
  </si>
  <si>
    <t>DSESAN-18-2018-029</t>
  </si>
  <si>
    <t>DSESAN-19-2018-029</t>
  </si>
  <si>
    <t>DSESAN-20-2018-029</t>
  </si>
  <si>
    <t>DSESAN-21-2018-029</t>
  </si>
  <si>
    <t>DSESAN-22-2018-029</t>
  </si>
  <si>
    <t>DSESAN-23-2018-029</t>
  </si>
  <si>
    <t>DSESAN-24-2018-029</t>
  </si>
  <si>
    <t>DSESAN-25-2018-029</t>
  </si>
  <si>
    <t>DSESAN-26-2018-029</t>
  </si>
  <si>
    <t>DSESAN-27-2018-029</t>
  </si>
  <si>
    <t>DSESAN-28-2018-029</t>
  </si>
  <si>
    <t>DSESAN-29-2018-029</t>
  </si>
  <si>
    <t>DSESAN-30-2018-029</t>
  </si>
  <si>
    <t>DSESAN-31-2018-029</t>
  </si>
  <si>
    <t>DSESAN-32-2018-029</t>
  </si>
  <si>
    <t>DSESAN-33-2018-029</t>
  </si>
  <si>
    <t>DSESAN-34-2018-029</t>
  </si>
  <si>
    <t>DSESAN-35-2018-029</t>
  </si>
  <si>
    <t>DSESAN-36-2018-029</t>
  </si>
  <si>
    <t>DSESAN-37-2018-029</t>
  </si>
  <si>
    <t>DSESAN-38-2018-029</t>
  </si>
  <si>
    <t>DSESAN-39-2018-029</t>
  </si>
  <si>
    <t>DSESAN-40-2018-029</t>
  </si>
  <si>
    <t>DSESAN-41-2018-029</t>
  </si>
  <si>
    <t>DSESAN-42-2018-029</t>
  </si>
  <si>
    <t>DSESAN-43-2018-029</t>
  </si>
  <si>
    <t>DSESAN-44-2018-029</t>
  </si>
  <si>
    <t>DSESAN-45-2018-029</t>
  </si>
  <si>
    <t>DSESAN-46-2018-029</t>
  </si>
  <si>
    <t>DSESAN-47-2018-029</t>
  </si>
  <si>
    <t>DSESAN-48-2018-029</t>
  </si>
  <si>
    <t>DSESAN-49-2018-029</t>
  </si>
  <si>
    <t>DSESAN-50-2018-029</t>
  </si>
  <si>
    <t>DSESAN-51-2018-029</t>
  </si>
  <si>
    <t>DSESAN-52-2018-029</t>
  </si>
  <si>
    <t>DSESAN-53-2018-029</t>
  </si>
  <si>
    <t>DSESAN-54-2018-029</t>
  </si>
  <si>
    <t>DSESAN-55-2018-029</t>
  </si>
  <si>
    <t>DSESAN-56-2018-029</t>
  </si>
  <si>
    <t>DSESAN-57-2018-029</t>
  </si>
  <si>
    <t>DSESAN-59-2018-029</t>
  </si>
  <si>
    <t>DSESAN-60-2018-029</t>
  </si>
  <si>
    <t>DSESAN-61-2018-029</t>
  </si>
  <si>
    <t>DSESAN-62-2018-029</t>
  </si>
  <si>
    <t>DSESAN-63-2018-029</t>
  </si>
  <si>
    <t>DSESAN-64-2018-029</t>
  </si>
  <si>
    <t>DSESAN-65-2018-029</t>
  </si>
  <si>
    <t>DSESAN-66-2018-029</t>
  </si>
  <si>
    <t>DSESAN-67-2018-029</t>
  </si>
  <si>
    <t>DSESAN-68-2018-029</t>
  </si>
  <si>
    <t>DSESAN-69-2018-029</t>
  </si>
  <si>
    <t>DSESAN-70-2018-029</t>
  </si>
  <si>
    <t>DSESAN-71-2018-029</t>
  </si>
  <si>
    <t>DSESAN-72-2018-029</t>
  </si>
  <si>
    <t>DSESAN-73-2018-029</t>
  </si>
  <si>
    <t>DSESAN-74-2018-029</t>
  </si>
  <si>
    <t>DSESAN-75-2018-029</t>
  </si>
  <si>
    <t>DSESAN-76-2018-029</t>
  </si>
  <si>
    <t>DSESAN-77-2018-029</t>
  </si>
  <si>
    <t>DSESAN-78-2018-029</t>
  </si>
  <si>
    <t>DSESAN-79-2018-029</t>
  </si>
  <si>
    <t>DSESAN-80-2018-029</t>
  </si>
  <si>
    <t>DSESAN-82-2018-029</t>
  </si>
  <si>
    <t>DSESAN-83-2018-029</t>
  </si>
  <si>
    <t>DSESAN-84-2018-029</t>
  </si>
  <si>
    <t>DSESAN-85-2018-029</t>
  </si>
  <si>
    <t>DSESAN-86-2018-029</t>
  </si>
  <si>
    <t>DSESAN-87-2018-029</t>
  </si>
  <si>
    <t>DSESAN-88-2018-029</t>
  </si>
  <si>
    <t>DSESAN-89-2018-029</t>
  </si>
  <si>
    <t>DSESAN-90-2018-029</t>
  </si>
  <si>
    <t>DSESAN-91-2018-029</t>
  </si>
  <si>
    <t>DSESAN-92-2018-029</t>
  </si>
  <si>
    <t>DSESAN-93-2018-029</t>
  </si>
  <si>
    <t>DSESAN-94-2018-029</t>
  </si>
  <si>
    <t>DSESAN-95-2018-029</t>
  </si>
  <si>
    <t>DSESAN-97-2018-029</t>
  </si>
  <si>
    <t>DSESAN-98-2018-029</t>
  </si>
  <si>
    <t>DSESAN-99-2018-029</t>
  </si>
  <si>
    <t>DSESAN-100-2018-029</t>
  </si>
  <si>
    <t>DSESAN-101-2018-029</t>
  </si>
  <si>
    <t>DSESAN-103-2018-029</t>
  </si>
  <si>
    <t>DSESAN-104-2018-029</t>
  </si>
  <si>
    <t>DSESAN-105-2018-029</t>
  </si>
  <si>
    <t>DSESAN-106-2018-029</t>
  </si>
  <si>
    <t>DSESAN-107-2018-029</t>
  </si>
  <si>
    <t>DSESAN-108-2018-029</t>
  </si>
  <si>
    <t>DSESAN-109-2018-029</t>
  </si>
  <si>
    <t>DSESAN-111-2018-029</t>
  </si>
  <si>
    <t>DSESAN-112-2018-029</t>
  </si>
  <si>
    <t>DSESAN-113-2018-029</t>
  </si>
  <si>
    <t>DSESAN-114-2018-029</t>
  </si>
  <si>
    <t>DSESAN-116-2018-029</t>
  </si>
  <si>
    <t>DSESAN-117-2018-029</t>
  </si>
  <si>
    <t>DSESAN-118-2018-029</t>
  </si>
  <si>
    <t>DSESAN-119-2018-029</t>
  </si>
  <si>
    <t>DSESAN-120-2018-029</t>
  </si>
  <si>
    <t>DSESAN-121-2018-029</t>
  </si>
  <si>
    <t>DSESAN-122-2018-029</t>
  </si>
  <si>
    <t>DSESAN-123-2018-029</t>
  </si>
  <si>
    <t>DSESAN-124-2018-029</t>
  </si>
  <si>
    <t>DSESAN-125-2018-029</t>
  </si>
  <si>
    <t>DSESAN-126-2018-029</t>
  </si>
  <si>
    <t>DSESAN-127-2018-029</t>
  </si>
  <si>
    <t>DSESAN-128-2018-029</t>
  </si>
  <si>
    <t>DSESAN-129-2018-029</t>
  </si>
  <si>
    <t>DSESAN-130-2018-029</t>
  </si>
  <si>
    <t>DSESAN-131-2018-029</t>
  </si>
  <si>
    <t>DSESAN-132-2018-029</t>
  </si>
  <si>
    <t>DSESAN-133-2018-029</t>
  </si>
  <si>
    <t>DSESAN-134-2018-029</t>
  </si>
  <si>
    <t>DSESAN-135-2018-029</t>
  </si>
  <si>
    <t>DSESAN-136-2018-029</t>
  </si>
  <si>
    <t>DSESAN-137-2018-029</t>
  </si>
  <si>
    <t>DSESAN-138-2018-029</t>
  </si>
  <si>
    <t>DSESAN-139-2018-029</t>
  </si>
  <si>
    <t>DSESAN-140-2018-029</t>
  </si>
  <si>
    <t>DSESAN-141-2018-029</t>
  </si>
  <si>
    <t>DSESAN-142-2018-029</t>
  </si>
  <si>
    <t>DSESAN-143-2018-029</t>
  </si>
  <si>
    <t>DSESAN-144-2018-029</t>
  </si>
  <si>
    <t>DSESAN-145-2018-029</t>
  </si>
  <si>
    <t>DSESAN-146-2018-029</t>
  </si>
  <si>
    <t>DSESAN-148-2018-029</t>
  </si>
  <si>
    <t>DSESAN-149-2018-029</t>
  </si>
  <si>
    <t>DSESAN-150-2018-029</t>
  </si>
  <si>
    <t>DSESAN-151-2018-029</t>
  </si>
  <si>
    <t>DSESAN-152-2018-029</t>
  </si>
  <si>
    <t>DSESAN-153-2018-029</t>
  </si>
  <si>
    <t>DSESAN-154-2018-029</t>
  </si>
  <si>
    <t>DSESAN-155-2018-029</t>
  </si>
  <si>
    <t>DSESAN-156-2018-029</t>
  </si>
  <si>
    <t>DSESAN-157-2018-029</t>
  </si>
  <si>
    <t>DSESAN-158-2018-029</t>
  </si>
  <si>
    <t>DSESAN-159-2018-029</t>
  </si>
  <si>
    <t>DSESAN-160-2018-029</t>
  </si>
  <si>
    <t>DSESAN-161-2018-029</t>
  </si>
  <si>
    <t>DSESAN-162-2018-029</t>
  </si>
  <si>
    <t>DSESAN-163-2018-029</t>
  </si>
  <si>
    <t>DSESAN-164-2018-029</t>
  </si>
  <si>
    <t>DSESAN-165-2018-029</t>
  </si>
  <si>
    <t>DSESAN-166-2018-029</t>
  </si>
  <si>
    <t>DSESAN-167-2018-029</t>
  </si>
  <si>
    <t>DSESAN-168-2018-029</t>
  </si>
  <si>
    <t>DSESAN-169-2018-029</t>
  </si>
  <si>
    <t>DSESAN-170-2018-029</t>
  </si>
  <si>
    <t>DSESAN-171-2018-029</t>
  </si>
  <si>
    <t>DSESAN-172-2018-029</t>
  </si>
  <si>
    <t>DSESAN-173-2018-029</t>
  </si>
  <si>
    <t>DSESAN-174-2018-029</t>
  </si>
  <si>
    <t>DSESAN-175-2018-029</t>
  </si>
  <si>
    <t>DSESAN-176-2018-029</t>
  </si>
  <si>
    <t>DSESAN-177-2018-029</t>
  </si>
  <si>
    <t>DSESAN-178-2018-029</t>
  </si>
  <si>
    <t>DSESAN-179-2018-029</t>
  </si>
  <si>
    <t>DSESAN-180-2018-029</t>
  </si>
  <si>
    <t>DSESAN-181-2018-029</t>
  </si>
  <si>
    <t>DSESAN-182-2018-029</t>
  </si>
  <si>
    <t>DSESAN-183-2018-029</t>
  </si>
  <si>
    <t>DSESAN-184-2018-029</t>
  </si>
  <si>
    <t>TÉCNICOS</t>
  </si>
  <si>
    <t>Personal Por Contrato Renglòn 029    AÑO 2018</t>
  </si>
  <si>
    <t xml:space="preserve">Honorarios Mensuales </t>
  </si>
  <si>
    <t>DSESAN-01-2018-081</t>
  </si>
  <si>
    <t>DSESAN-02-2018-081</t>
  </si>
  <si>
    <t>DSESAN-03-2018-081</t>
  </si>
  <si>
    <t>DSESAN-04-2018-081</t>
  </si>
  <si>
    <t>DSESAN-05-2018-081</t>
  </si>
  <si>
    <t>DSESAN-06-2018-081</t>
  </si>
  <si>
    <t>DSESAN-07-2018-081</t>
  </si>
  <si>
    <t>WILLY  KARLOVE AGUIRRE ROSIL</t>
  </si>
  <si>
    <t>WILIAM  GARCÌA PÈREZ         U.N.</t>
  </si>
  <si>
    <t>EDGAR FRANCISCO LEAL GÀLVEZ</t>
  </si>
  <si>
    <t>VICTOR MANUEL ZAMORA ARRUÈ</t>
  </si>
  <si>
    <t>ALMA DEL CARMEN REGALADO FUENTES</t>
  </si>
  <si>
    <t>SINDY ARLENY JOAQUÌN CASTILLO</t>
  </si>
  <si>
    <t>TÈCNICO ESPECIALIZADO</t>
  </si>
  <si>
    <t>ADMINISTRATIVO</t>
  </si>
  <si>
    <t>Personal Por Contrato Renglòn    O81          AÑO 2018</t>
  </si>
  <si>
    <t>DIRECTOR FINANCIERO</t>
  </si>
  <si>
    <t xml:space="preserve">ERASTO RENE  LOPEZ URIZAR
</t>
  </si>
  <si>
    <t xml:space="preserve">OSCAR LEONIDAS  MARROQUIN CORNEJO
</t>
  </si>
  <si>
    <t xml:space="preserve">LUIS  FERNANDO  CHANG  BARRIOS
</t>
  </si>
  <si>
    <t>JULISSA BELLANETH  CIFUENTES CALLEJAS</t>
  </si>
  <si>
    <t>DIRECTORA DE COOPERACION EXTERNA</t>
  </si>
  <si>
    <t>DIRECCION DE COOPERACION EXTERNA</t>
  </si>
  <si>
    <t xml:space="preserve">NICOL MAYDE   CARO SANDOVAL VASQUEZ
</t>
  </si>
  <si>
    <t>EDILIO JESÚS OVALLE GRAMAJO</t>
  </si>
  <si>
    <t>ANDY JOSÉ ESCOBAR RAMÍREZ</t>
  </si>
  <si>
    <t>MARENY ROSANA MÉRIDA MÉRIDA</t>
  </si>
  <si>
    <t>DSESAN-185-2018-029</t>
  </si>
  <si>
    <t>DSESAN-186-2018-029</t>
  </si>
  <si>
    <t>DSESAN-187-2018-029</t>
  </si>
  <si>
    <t>AÑO 2018, MES DE MARZO</t>
  </si>
  <si>
    <t>MAIRA HAYDE  RUANO ESTRADA DE GARCIA</t>
  </si>
  <si>
    <t>LILIAN ELIZABETH  MORALES RIVERA</t>
  </si>
  <si>
    <t>SUBSECRETARIA TECNICO</t>
  </si>
  <si>
    <t>SUBSECRETARIA ADMINISTRATIVO</t>
  </si>
  <si>
    <t>BILLY YOEL  LIMA NAVAS</t>
  </si>
  <si>
    <t>DIRECTOR EJECUTIVO II</t>
  </si>
  <si>
    <t xml:space="preserve">KELLY GISSEL  CATALAN AGUILAR
</t>
  </si>
  <si>
    <t>ANA LUCIA  ESTEBAN GARCIA</t>
  </si>
  <si>
    <t>GUILLERMO WILLY  MIJANGOS</t>
  </si>
  <si>
    <t>Mes  MARZO 2018</t>
  </si>
  <si>
    <t>DSESAN-188-2018-029</t>
  </si>
  <si>
    <t>DSESAN-189-2018-029</t>
  </si>
  <si>
    <t>RENE  MARTINEZ FARFAN</t>
  </si>
  <si>
    <t>JOSE MIGUEL MONZON PUAC</t>
  </si>
  <si>
    <t>TOTALES  RENGLON "021"</t>
  </si>
  <si>
    <t>SECRETARIA DE SEGURIDAD ALIMENTARIA Y NUTRICIONAL DE LA PRESIDENCIA DE LA REPÚBLICA</t>
  </si>
  <si>
    <t>DESCRIPCIÓN</t>
  </si>
  <si>
    <t>NOMBRE COMPLETO</t>
  </si>
  <si>
    <t xml:space="preserve">UBICACIÓN FISICA </t>
  </si>
  <si>
    <t xml:space="preserve"> PUESTO Y/O SERVICIO </t>
  </si>
  <si>
    <t xml:space="preserve">SALARIO Y/O HONORARIOS/MENSUALES
</t>
  </si>
  <si>
    <t xml:space="preserve">ASESORIA JURIDICA   </t>
  </si>
  <si>
    <t>LISTADO DE ASESORES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</si>
</sst>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6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Berlin Sans FB"/>
      <family val="2"/>
    </font>
    <font>
      <sz val="11"/>
      <name val="Berlin Sans FB"/>
      <family val="2"/>
    </font>
    <font>
      <sz val="11"/>
      <color indexed="8"/>
      <name val="Berlin Sans FB"/>
      <family val="2"/>
    </font>
    <font>
      <b/>
      <sz val="11"/>
      <color theme="1"/>
      <name val="Berlin Sans FB"/>
      <family val="2"/>
    </font>
    <font>
      <b/>
      <sz val="18"/>
      <color theme="1"/>
      <name val="Berlin Sans FB Demi"/>
      <family val="2"/>
    </font>
    <font>
      <sz val="12"/>
      <color theme="1"/>
      <name val="Berlin Sans FB Demi"/>
      <family val="2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4"/>
      <color theme="1"/>
      <name val="Berlin Sans FB Demi"/>
      <family val="2"/>
    </font>
    <font>
      <sz val="11"/>
      <color theme="1"/>
      <name val="Berlin Sans FB Demi"/>
      <family val="2"/>
    </font>
    <font>
      <b/>
      <sz val="10"/>
      <color theme="1"/>
      <name val="Calibri"/>
      <family val="2"/>
      <scheme val="minor"/>
    </font>
    <font>
      <sz val="10"/>
      <color theme="1"/>
      <name val="Berlin Sans FB Demi"/>
      <family val="2"/>
    </font>
    <font>
      <b/>
      <sz val="11"/>
      <color theme="1"/>
      <name val="Berlin Sans FB Demi"/>
      <family val="2"/>
    </font>
    <font>
      <sz val="10"/>
      <name val="Berlin Sans FB"/>
      <family val="2"/>
    </font>
    <font>
      <sz val="10"/>
      <color theme="1"/>
      <name val="Berlin Sans FB"/>
      <family val="2"/>
    </font>
    <font>
      <sz val="8"/>
      <color theme="1"/>
      <name val="Berlin Sans FB"/>
      <family val="2"/>
    </font>
    <font>
      <b/>
      <sz val="10"/>
      <color theme="1"/>
      <name val="Cambria"/>
      <family val="1"/>
      <scheme val="major"/>
    </font>
    <font>
      <sz val="10"/>
      <color rgb="FF000000"/>
      <name val="Berlin Sans FB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Berlin Sans FB Demi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>
      <alignment vertical="top"/>
    </xf>
    <xf numFmtId="0" fontId="4" fillId="0" borderId="0">
      <alignment vertical="top"/>
    </xf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11" fillId="2" borderId="7" xfId="6" applyFont="1" applyFill="1" applyBorder="1" applyAlignment="1">
      <alignment horizontal="left" vertical="center" wrapText="1"/>
    </xf>
    <xf numFmtId="164" fontId="11" fillId="2" borderId="7" xfId="6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5" fillId="0" borderId="1" xfId="6" applyNumberFormat="1" applyFont="1" applyBorder="1" applyAlignment="1">
      <alignment horizontal="center" vertical="center"/>
    </xf>
    <xf numFmtId="164" fontId="5" fillId="3" borderId="1" xfId="6" applyFont="1" applyFill="1" applyBorder="1" applyAlignment="1">
      <alignment horizontal="left" vertical="center"/>
    </xf>
    <xf numFmtId="164" fontId="5" fillId="3" borderId="1" xfId="6" applyFont="1" applyFill="1" applyBorder="1" applyAlignment="1">
      <alignment horizontal="left" vertical="center" wrapText="1"/>
    </xf>
    <xf numFmtId="164" fontId="5" fillId="0" borderId="1" xfId="6" applyFont="1" applyBorder="1" applyAlignment="1">
      <alignment horizontal="center" vertical="center"/>
    </xf>
    <xf numFmtId="164" fontId="5" fillId="0" borderId="1" xfId="6" applyFont="1" applyFill="1" applyBorder="1" applyAlignment="1">
      <alignment horizontal="center" vertical="center"/>
    </xf>
    <xf numFmtId="164" fontId="5" fillId="3" borderId="1" xfId="6" applyFont="1" applyFill="1" applyBorder="1" applyAlignment="1">
      <alignment horizontal="center" vertical="center"/>
    </xf>
    <xf numFmtId="164" fontId="5" fillId="3" borderId="0" xfId="6" applyFont="1" applyFill="1" applyAlignment="1">
      <alignment vertical="center"/>
    </xf>
    <xf numFmtId="164" fontId="5" fillId="0" borderId="0" xfId="6" applyFont="1" applyAlignment="1">
      <alignment vertical="center"/>
    </xf>
    <xf numFmtId="164" fontId="5" fillId="0" borderId="1" xfId="6" applyFont="1" applyBorder="1" applyAlignment="1">
      <alignment horizontal="left" vertical="center" wrapText="1"/>
    </xf>
    <xf numFmtId="0" fontId="5" fillId="3" borderId="1" xfId="6" applyNumberFormat="1" applyFont="1" applyFill="1" applyBorder="1" applyAlignment="1">
      <alignment horizontal="center" vertical="center"/>
    </xf>
    <xf numFmtId="0" fontId="8" fillId="5" borderId="1" xfId="6" applyNumberFormat="1" applyFont="1" applyFill="1" applyBorder="1" applyAlignment="1">
      <alignment horizontal="center" vertical="center"/>
    </xf>
    <xf numFmtId="164" fontId="8" fillId="5" borderId="1" xfId="6" applyFont="1" applyFill="1" applyBorder="1" applyAlignment="1">
      <alignment horizontal="center" vertical="center"/>
    </xf>
    <xf numFmtId="164" fontId="8" fillId="5" borderId="1" xfId="6" applyFont="1" applyFill="1" applyBorder="1" applyAlignment="1">
      <alignment horizontal="left" vertical="center" wrapText="1"/>
    </xf>
    <xf numFmtId="164" fontId="7" fillId="3" borderId="1" xfId="6" applyFont="1" applyFill="1" applyBorder="1" applyAlignment="1">
      <alignment horizontal="left" vertical="center" wrapText="1"/>
    </xf>
    <xf numFmtId="164" fontId="6" fillId="3" borderId="1" xfId="6" applyFont="1" applyFill="1" applyBorder="1" applyAlignment="1" applyProtection="1">
      <alignment vertical="center" wrapText="1"/>
    </xf>
    <xf numFmtId="164" fontId="5" fillId="3" borderId="7" xfId="6" applyFont="1" applyFill="1" applyBorder="1" applyAlignment="1">
      <alignment horizontal="left" vertical="center"/>
    </xf>
    <xf numFmtId="164" fontId="5" fillId="3" borderId="7" xfId="6" applyFont="1" applyFill="1" applyBorder="1" applyAlignment="1">
      <alignment horizontal="center" vertical="center"/>
    </xf>
    <xf numFmtId="164" fontId="5" fillId="0" borderId="7" xfId="6" applyFont="1" applyBorder="1" applyAlignment="1">
      <alignment horizontal="center" vertical="center"/>
    </xf>
    <xf numFmtId="164" fontId="5" fillId="3" borderId="7" xfId="6" applyFont="1" applyFill="1" applyBorder="1" applyAlignment="1">
      <alignment horizontal="left" vertical="center" wrapText="1"/>
    </xf>
    <xf numFmtId="164" fontId="5" fillId="0" borderId="7" xfId="6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6" applyFont="1" applyAlignment="1">
      <alignment horizontal="left" wrapText="1"/>
    </xf>
    <xf numFmtId="164" fontId="0" fillId="0" borderId="0" xfId="6" applyFont="1" applyAlignment="1">
      <alignment horizontal="center"/>
    </xf>
    <xf numFmtId="164" fontId="11" fillId="2" borderId="7" xfId="6" applyNumberFormat="1" applyFont="1" applyFill="1" applyBorder="1" applyAlignment="1">
      <alignment horizontal="center" vertical="center" wrapText="1"/>
    </xf>
    <xf numFmtId="164" fontId="5" fillId="0" borderId="1" xfId="6" applyNumberFormat="1" applyFont="1" applyBorder="1" applyAlignment="1">
      <alignment horizontal="center" vertical="center"/>
    </xf>
    <xf numFmtId="164" fontId="0" fillId="0" borderId="0" xfId="6" applyNumberFormat="1" applyFont="1" applyAlignment="1">
      <alignment horizontal="center"/>
    </xf>
    <xf numFmtId="164" fontId="5" fillId="3" borderId="1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3" borderId="0" xfId="0" applyFill="1" applyBorder="1"/>
    <xf numFmtId="0" fontId="14" fillId="4" borderId="1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18" fillId="3" borderId="1" xfId="0" quotePrefix="1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8" fillId="0" borderId="1" xfId="0" applyFont="1" applyFill="1" applyBorder="1" applyAlignment="1">
      <alignment horizontal="center" vertical="center"/>
    </xf>
    <xf numFmtId="164" fontId="5" fillId="3" borderId="1" xfId="6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/>
    <xf numFmtId="0" fontId="20" fillId="0" borderId="0" xfId="0" applyFont="1"/>
    <xf numFmtId="164" fontId="21" fillId="2" borderId="7" xfId="6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0" fillId="3" borderId="0" xfId="0" applyNumberFormat="1" applyFill="1"/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/>
    </xf>
    <xf numFmtId="0" fontId="18" fillId="3" borderId="1" xfId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8" fillId="0" borderId="1" xfId="6" applyFont="1" applyFill="1" applyBorder="1" applyAlignment="1">
      <alignment horizontal="center" vertical="center"/>
    </xf>
    <xf numFmtId="164" fontId="19" fillId="0" borderId="1" xfId="6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/>
    </xf>
    <xf numFmtId="164" fontId="19" fillId="0" borderId="1" xfId="6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vertical="center"/>
    </xf>
    <xf numFmtId="164" fontId="18" fillId="0" borderId="1" xfId="6" applyFont="1" applyFill="1" applyBorder="1" applyAlignment="1">
      <alignment horizontal="left" vertical="center"/>
    </xf>
    <xf numFmtId="164" fontId="18" fillId="0" borderId="1" xfId="6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164" fontId="23" fillId="0" borderId="1" xfId="0" applyNumberFormat="1" applyFont="1" applyFill="1" applyBorder="1" applyAlignment="1">
      <alignment horizontal="right" vertical="center"/>
    </xf>
    <xf numFmtId="164" fontId="24" fillId="0" borderId="1" xfId="6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vertical="center"/>
    </xf>
    <xf numFmtId="164" fontId="18" fillId="0" borderId="1" xfId="6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5" fillId="5" borderId="1" xfId="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7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9" fillId="3" borderId="1" xfId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27" fillId="7" borderId="7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right" vertical="center"/>
    </xf>
    <xf numFmtId="0" fontId="13" fillId="3" borderId="10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7" borderId="11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</cellXfs>
  <cellStyles count="7">
    <cellStyle name="Moneda" xfId="6" builtinId="4"/>
    <cellStyle name="Moneda 4" xfId="4"/>
    <cellStyle name="Normal" xfId="0" builtinId="0"/>
    <cellStyle name="Normal 2" xfId="1"/>
    <cellStyle name="Normal 2 2" xfId="2"/>
    <cellStyle name="Normal 3" xfId="3"/>
    <cellStyle name="Normal 3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294409</xdr:colOff>
      <xdr:row>0</xdr:row>
      <xdr:rowOff>69273</xdr:rowOff>
    </xdr:from>
    <xdr:to>
      <xdr:col>1</xdr:col>
      <xdr:colOff>2020115</xdr:colOff>
      <xdr:row>4</xdr:row>
      <xdr:rowOff>189482</xdr:rowOff>
    </xdr:to>
    <xdr:pic>
      <xdr:nvPicPr>
        <xdr:cNvPr id="3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727364" y="69273"/>
          <a:ext cx="1725706" cy="10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0</xdr:row>
      <xdr:rowOff>0</xdr:rowOff>
    </xdr:from>
    <xdr:to>
      <xdr:col>2</xdr:col>
      <xdr:colOff>593911</xdr:colOff>
      <xdr:row>1</xdr:row>
      <xdr:rowOff>179294</xdr:rowOff>
    </xdr:to>
    <xdr:pic>
      <xdr:nvPicPr>
        <xdr:cNvPr id="3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885264" y="0"/>
          <a:ext cx="1008529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33617</xdr:rowOff>
    </xdr:from>
    <xdr:to>
      <xdr:col>2</xdr:col>
      <xdr:colOff>168089</xdr:colOff>
      <xdr:row>3</xdr:row>
      <xdr:rowOff>168088</xdr:rowOff>
    </xdr:to>
    <xdr:pic>
      <xdr:nvPicPr>
        <xdr:cNvPr id="3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112059" y="33617"/>
          <a:ext cx="1725706" cy="79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76200</xdr:rowOff>
    </xdr:from>
    <xdr:to>
      <xdr:col>1</xdr:col>
      <xdr:colOff>1343026</xdr:colOff>
      <xdr:row>4</xdr:row>
      <xdr:rowOff>109818</xdr:rowOff>
    </xdr:to>
    <xdr:pic>
      <xdr:nvPicPr>
        <xdr:cNvPr id="2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85726" y="76200"/>
          <a:ext cx="1695450" cy="79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R137"/>
  <sheetViews>
    <sheetView tabSelected="1" topLeftCell="E18" zoomScale="33" zoomScaleNormal="33" workbookViewId="0">
      <selection activeCell="W39" sqref="W39"/>
    </sheetView>
  </sheetViews>
  <sheetFormatPr baseColWidth="10" defaultRowHeight="17.25" customHeight="1" x14ac:dyDescent="0.25"/>
  <cols>
    <col min="1" max="1" width="6.5703125" style="26" bestFit="1" customWidth="1"/>
    <col min="2" max="2" width="69.7109375" style="27" bestFit="1" customWidth="1"/>
    <col min="3" max="3" width="49.42578125" style="28" bestFit="1" customWidth="1"/>
    <col min="4" max="4" width="64.85546875" style="29" customWidth="1"/>
    <col min="5" max="5" width="65.5703125" style="28" customWidth="1"/>
    <col min="6" max="6" width="28.42578125" style="30" customWidth="1"/>
    <col min="7" max="7" width="54.140625" style="30" customWidth="1"/>
    <col min="8" max="8" width="36.28515625" style="30" customWidth="1"/>
    <col min="9" max="9" width="29" style="30" customWidth="1"/>
    <col min="10" max="10" width="21.7109375" style="30" customWidth="1"/>
    <col min="11" max="11" width="42.7109375" style="30" customWidth="1"/>
    <col min="12" max="12" width="29.28515625" style="30" customWidth="1"/>
    <col min="13" max="13" width="29.28515625" style="33" customWidth="1"/>
    <col min="14" max="14" width="18.140625" style="30" customWidth="1"/>
    <col min="15" max="15" width="20.28515625" style="30" customWidth="1"/>
    <col min="16" max="16" width="15" style="30" customWidth="1"/>
    <col min="17" max="17" width="41.42578125" style="33" bestFit="1" customWidth="1"/>
    <col min="19" max="19" width="16.28515625" bestFit="1" customWidth="1"/>
    <col min="20" max="20" width="15.7109375" bestFit="1" customWidth="1"/>
    <col min="23" max="23" width="15" bestFit="1" customWidth="1"/>
    <col min="25" max="25" width="16" bestFit="1" customWidth="1"/>
    <col min="26" max="26" width="15" bestFit="1" customWidth="1"/>
  </cols>
  <sheetData>
    <row r="3" spans="1:17" s="69" customFormat="1" ht="17.25" customHeight="1" x14ac:dyDescent="0.25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s="69" customFormat="1" ht="17.25" customHeight="1" x14ac:dyDescent="0.25">
      <c r="A4" s="106" t="s">
        <v>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69" customFormat="1" ht="17.25" customHeight="1" x14ac:dyDescent="0.25">
      <c r="A5" s="108" t="s">
        <v>79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s="69" customFormat="1" ht="30" customHeight="1" x14ac:dyDescent="0.25">
      <c r="A6" s="110" t="s">
        <v>601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s="5" customFormat="1" ht="28.5" x14ac:dyDescent="0.25">
      <c r="A7" s="1" t="s">
        <v>56</v>
      </c>
      <c r="B7" s="2" t="s">
        <v>0</v>
      </c>
      <c r="C7" s="2" t="s">
        <v>1</v>
      </c>
      <c r="D7" s="3" t="s">
        <v>80</v>
      </c>
      <c r="E7" s="2" t="s">
        <v>81</v>
      </c>
      <c r="F7" s="4" t="s">
        <v>82</v>
      </c>
      <c r="G7" s="4" t="s">
        <v>26</v>
      </c>
      <c r="H7" s="4" t="s">
        <v>27</v>
      </c>
      <c r="I7" s="4" t="s">
        <v>2</v>
      </c>
      <c r="J7" s="4" t="s">
        <v>5</v>
      </c>
      <c r="K7" s="4" t="s">
        <v>4</v>
      </c>
      <c r="L7" s="4" t="s">
        <v>3</v>
      </c>
      <c r="M7" s="31" t="s">
        <v>310</v>
      </c>
      <c r="N7" s="4" t="s">
        <v>309</v>
      </c>
      <c r="O7" s="54" t="s">
        <v>311</v>
      </c>
      <c r="P7" s="4" t="s">
        <v>83</v>
      </c>
      <c r="Q7" s="31" t="s">
        <v>84</v>
      </c>
    </row>
    <row r="8" spans="1:17" s="12" customFormat="1" ht="24" customHeight="1" x14ac:dyDescent="0.25">
      <c r="A8" s="6">
        <v>1</v>
      </c>
      <c r="B8" s="7" t="s">
        <v>314</v>
      </c>
      <c r="C8" s="8" t="s">
        <v>15</v>
      </c>
      <c r="D8" s="8" t="s">
        <v>15</v>
      </c>
      <c r="E8" s="8" t="s">
        <v>85</v>
      </c>
      <c r="F8" s="9">
        <v>17500</v>
      </c>
      <c r="G8" s="10">
        <v>6000</v>
      </c>
      <c r="H8" s="10">
        <v>5000</v>
      </c>
      <c r="I8" s="10">
        <v>0</v>
      </c>
      <c r="J8" s="9">
        <v>250</v>
      </c>
      <c r="K8" s="10">
        <v>12000</v>
      </c>
      <c r="L8" s="11">
        <f t="shared" ref="L8:L21" si="0">F8+G8+H8+I8+J8+K8</f>
        <v>40750</v>
      </c>
      <c r="M8" s="34">
        <v>13094.56</v>
      </c>
      <c r="N8" s="9"/>
      <c r="O8" s="9">
        <f>+M8</f>
        <v>13094.56</v>
      </c>
      <c r="P8" s="9">
        <v>0</v>
      </c>
      <c r="Q8" s="32">
        <f>L8-M8-N8+P8</f>
        <v>27655.440000000002</v>
      </c>
    </row>
    <row r="9" spans="1:17" s="13" customFormat="1" ht="24" customHeight="1" x14ac:dyDescent="0.25">
      <c r="A9" s="6">
        <f>+A8+1</f>
        <v>2</v>
      </c>
      <c r="B9" s="7" t="s">
        <v>602</v>
      </c>
      <c r="C9" s="8" t="s">
        <v>17</v>
      </c>
      <c r="D9" s="8" t="s">
        <v>604</v>
      </c>
      <c r="E9" s="8" t="s">
        <v>85</v>
      </c>
      <c r="F9" s="9">
        <v>12773</v>
      </c>
      <c r="G9" s="10">
        <v>5000</v>
      </c>
      <c r="H9" s="10">
        <v>4000</v>
      </c>
      <c r="I9" s="10">
        <v>375</v>
      </c>
      <c r="J9" s="9">
        <v>250</v>
      </c>
      <c r="K9" s="10">
        <v>12000</v>
      </c>
      <c r="L9" s="11">
        <f t="shared" si="0"/>
        <v>34398</v>
      </c>
      <c r="M9" s="34">
        <v>4917.8900000000003</v>
      </c>
      <c r="N9" s="9"/>
      <c r="O9" s="9">
        <f t="shared" ref="O9:O21" si="1">+M9</f>
        <v>4917.8900000000003</v>
      </c>
      <c r="P9" s="9">
        <v>0</v>
      </c>
      <c r="Q9" s="32">
        <f t="shared" ref="Q9:Q21" si="2">L9-M9-N9+P9</f>
        <v>29480.11</v>
      </c>
    </row>
    <row r="10" spans="1:17" s="13" customFormat="1" ht="32.25" customHeight="1" x14ac:dyDescent="0.25">
      <c r="A10" s="6">
        <f t="shared" ref="A10:A21" si="3">+A9+1</f>
        <v>3</v>
      </c>
      <c r="B10" s="7" t="s">
        <v>603</v>
      </c>
      <c r="C10" s="8" t="s">
        <v>16</v>
      </c>
      <c r="D10" s="8" t="s">
        <v>605</v>
      </c>
      <c r="E10" s="8" t="s">
        <v>85</v>
      </c>
      <c r="F10" s="11">
        <v>12773</v>
      </c>
      <c r="G10" s="11">
        <v>5000</v>
      </c>
      <c r="H10" s="11">
        <v>4000</v>
      </c>
      <c r="I10" s="11">
        <v>0</v>
      </c>
      <c r="J10" s="11">
        <v>250</v>
      </c>
      <c r="K10" s="10">
        <v>12000</v>
      </c>
      <c r="L10" s="11">
        <f t="shared" si="0"/>
        <v>34023</v>
      </c>
      <c r="M10" s="34">
        <v>4840.9399999999996</v>
      </c>
      <c r="N10" s="9"/>
      <c r="O10" s="9">
        <f t="shared" si="1"/>
        <v>4840.9399999999996</v>
      </c>
      <c r="P10" s="9">
        <v>0</v>
      </c>
      <c r="Q10" s="32">
        <f t="shared" si="2"/>
        <v>29182.06</v>
      </c>
    </row>
    <row r="11" spans="1:17" s="13" customFormat="1" ht="30" customHeight="1" x14ac:dyDescent="0.25">
      <c r="A11" s="6">
        <f t="shared" si="3"/>
        <v>4</v>
      </c>
      <c r="B11" s="7" t="s">
        <v>8</v>
      </c>
      <c r="C11" s="8" t="s">
        <v>22</v>
      </c>
      <c r="D11" s="14" t="s">
        <v>86</v>
      </c>
      <c r="E11" s="8" t="s">
        <v>87</v>
      </c>
      <c r="F11" s="11">
        <v>5373</v>
      </c>
      <c r="G11" s="11">
        <v>2500</v>
      </c>
      <c r="H11" s="11">
        <v>2500</v>
      </c>
      <c r="I11" s="11">
        <v>0</v>
      </c>
      <c r="J11" s="11">
        <v>250</v>
      </c>
      <c r="K11" s="11">
        <v>0</v>
      </c>
      <c r="L11" s="11">
        <f t="shared" si="0"/>
        <v>10623</v>
      </c>
      <c r="M11" s="34">
        <v>5603.13</v>
      </c>
      <c r="N11" s="9"/>
      <c r="O11" s="9">
        <f t="shared" si="1"/>
        <v>5603.13</v>
      </c>
      <c r="P11" s="9">
        <v>0</v>
      </c>
      <c r="Q11" s="32">
        <f t="shared" si="2"/>
        <v>5019.87</v>
      </c>
    </row>
    <row r="12" spans="1:17" s="13" customFormat="1" ht="24" customHeight="1" x14ac:dyDescent="0.25">
      <c r="A12" s="6">
        <f t="shared" si="3"/>
        <v>5</v>
      </c>
      <c r="B12" s="7" t="s">
        <v>88</v>
      </c>
      <c r="C12" s="8" t="s">
        <v>19</v>
      </c>
      <c r="D12" s="14" t="s">
        <v>89</v>
      </c>
      <c r="E12" s="8" t="s">
        <v>90</v>
      </c>
      <c r="F12" s="9">
        <v>3525</v>
      </c>
      <c r="G12" s="10">
        <v>2000</v>
      </c>
      <c r="H12" s="10">
        <v>2000</v>
      </c>
      <c r="I12" s="10">
        <v>0</v>
      </c>
      <c r="J12" s="9">
        <v>250</v>
      </c>
      <c r="K12" s="11">
        <v>0</v>
      </c>
      <c r="L12" s="11">
        <f t="shared" si="0"/>
        <v>7775</v>
      </c>
      <c r="M12" s="11">
        <v>5604.19</v>
      </c>
      <c r="N12" s="9"/>
      <c r="O12" s="9">
        <f t="shared" si="1"/>
        <v>5604.19</v>
      </c>
      <c r="P12" s="9">
        <v>0</v>
      </c>
      <c r="Q12" s="32">
        <f t="shared" si="2"/>
        <v>2170.8100000000004</v>
      </c>
    </row>
    <row r="13" spans="1:17" s="13" customFormat="1" ht="24" customHeight="1" x14ac:dyDescent="0.25">
      <c r="A13" s="6">
        <f t="shared" si="3"/>
        <v>6</v>
      </c>
      <c r="B13" s="7" t="s">
        <v>7</v>
      </c>
      <c r="C13" s="8" t="s">
        <v>20</v>
      </c>
      <c r="D13" s="14" t="s">
        <v>91</v>
      </c>
      <c r="E13" s="8" t="s">
        <v>87</v>
      </c>
      <c r="F13" s="11">
        <v>3295</v>
      </c>
      <c r="G13" s="11">
        <v>2000</v>
      </c>
      <c r="H13" s="11">
        <v>2000</v>
      </c>
      <c r="I13" s="11">
        <v>0</v>
      </c>
      <c r="J13" s="11">
        <v>250</v>
      </c>
      <c r="K13" s="11">
        <v>0</v>
      </c>
      <c r="L13" s="11">
        <f t="shared" si="0"/>
        <v>7545</v>
      </c>
      <c r="M13" s="34">
        <v>1383.88</v>
      </c>
      <c r="N13" s="9"/>
      <c r="O13" s="9">
        <f t="shared" si="1"/>
        <v>1383.88</v>
      </c>
      <c r="P13" s="9">
        <v>0</v>
      </c>
      <c r="Q13" s="32">
        <f t="shared" si="2"/>
        <v>6161.12</v>
      </c>
    </row>
    <row r="14" spans="1:17" s="13" customFormat="1" ht="24" customHeight="1" x14ac:dyDescent="0.25">
      <c r="A14" s="6">
        <f t="shared" si="3"/>
        <v>7</v>
      </c>
      <c r="B14" s="7" t="s">
        <v>6</v>
      </c>
      <c r="C14" s="8" t="s">
        <v>20</v>
      </c>
      <c r="D14" s="14" t="s">
        <v>92</v>
      </c>
      <c r="E14" s="8" t="s">
        <v>87</v>
      </c>
      <c r="F14" s="9">
        <v>3295</v>
      </c>
      <c r="G14" s="10">
        <v>2000</v>
      </c>
      <c r="H14" s="10">
        <v>2000</v>
      </c>
      <c r="I14" s="10">
        <v>0</v>
      </c>
      <c r="J14" s="9">
        <v>250</v>
      </c>
      <c r="K14" s="11">
        <v>0</v>
      </c>
      <c r="L14" s="11">
        <f t="shared" si="0"/>
        <v>7545</v>
      </c>
      <c r="M14" s="34">
        <v>1383.88</v>
      </c>
      <c r="N14" s="9"/>
      <c r="O14" s="9">
        <f t="shared" si="1"/>
        <v>1383.88</v>
      </c>
      <c r="P14" s="9">
        <v>0</v>
      </c>
      <c r="Q14" s="32">
        <f t="shared" si="2"/>
        <v>6161.12</v>
      </c>
    </row>
    <row r="15" spans="1:17" s="13" customFormat="1" ht="24" customHeight="1" x14ac:dyDescent="0.25">
      <c r="A15" s="6">
        <f t="shared" si="3"/>
        <v>8</v>
      </c>
      <c r="B15" s="7" t="s">
        <v>93</v>
      </c>
      <c r="C15" s="8" t="s">
        <v>20</v>
      </c>
      <c r="D15" s="14" t="s">
        <v>94</v>
      </c>
      <c r="E15" s="8" t="s">
        <v>87</v>
      </c>
      <c r="F15" s="11">
        <v>3295</v>
      </c>
      <c r="G15" s="11">
        <v>2000</v>
      </c>
      <c r="H15" s="11">
        <v>2000</v>
      </c>
      <c r="I15" s="11">
        <v>0</v>
      </c>
      <c r="J15" s="11">
        <v>250</v>
      </c>
      <c r="K15" s="11">
        <v>0</v>
      </c>
      <c r="L15" s="11">
        <f t="shared" si="0"/>
        <v>7545</v>
      </c>
      <c r="M15" s="34">
        <v>1383.88</v>
      </c>
      <c r="N15" s="9"/>
      <c r="O15" s="9">
        <f t="shared" si="1"/>
        <v>1383.88</v>
      </c>
      <c r="P15" s="9">
        <v>0</v>
      </c>
      <c r="Q15" s="32">
        <f t="shared" si="2"/>
        <v>6161.12</v>
      </c>
    </row>
    <row r="16" spans="1:17" s="13" customFormat="1" ht="24" customHeight="1" x14ac:dyDescent="0.25">
      <c r="A16" s="6">
        <f t="shared" si="3"/>
        <v>9</v>
      </c>
      <c r="B16" s="7" t="s">
        <v>58</v>
      </c>
      <c r="C16" s="8" t="s">
        <v>18</v>
      </c>
      <c r="D16" s="14" t="s">
        <v>95</v>
      </c>
      <c r="E16" s="14" t="s">
        <v>96</v>
      </c>
      <c r="F16" s="11">
        <v>3150</v>
      </c>
      <c r="G16" s="11">
        <v>1500</v>
      </c>
      <c r="H16" s="11">
        <v>1500</v>
      </c>
      <c r="I16" s="11">
        <v>0</v>
      </c>
      <c r="J16" s="11">
        <v>250</v>
      </c>
      <c r="K16" s="11">
        <v>0</v>
      </c>
      <c r="L16" s="11">
        <f t="shared" si="0"/>
        <v>6400</v>
      </c>
      <c r="M16" s="34">
        <v>1137.6400000000001</v>
      </c>
      <c r="N16" s="9"/>
      <c r="O16" s="9">
        <f t="shared" si="1"/>
        <v>1137.6400000000001</v>
      </c>
      <c r="P16" s="9">
        <v>0</v>
      </c>
      <c r="Q16" s="32">
        <f t="shared" si="2"/>
        <v>5262.36</v>
      </c>
    </row>
    <row r="17" spans="1:17" s="13" customFormat="1" ht="24" customHeight="1" x14ac:dyDescent="0.25">
      <c r="A17" s="6">
        <f t="shared" si="3"/>
        <v>10</v>
      </c>
      <c r="B17" s="7" t="s">
        <v>60</v>
      </c>
      <c r="C17" s="8" t="s">
        <v>18</v>
      </c>
      <c r="D17" s="14" t="s">
        <v>97</v>
      </c>
      <c r="E17" s="8" t="s">
        <v>87</v>
      </c>
      <c r="F17" s="11">
        <v>3150</v>
      </c>
      <c r="G17" s="11">
        <v>1500</v>
      </c>
      <c r="H17" s="11">
        <v>1500</v>
      </c>
      <c r="I17" s="11">
        <v>0</v>
      </c>
      <c r="J17" s="11">
        <v>250</v>
      </c>
      <c r="K17" s="11">
        <v>0</v>
      </c>
      <c r="L17" s="11">
        <f t="shared" si="0"/>
        <v>6400</v>
      </c>
      <c r="M17" s="34">
        <v>1137.6400000000001</v>
      </c>
      <c r="N17" s="9"/>
      <c r="O17" s="9">
        <v>1144.81</v>
      </c>
      <c r="P17" s="9">
        <v>0</v>
      </c>
      <c r="Q17" s="32">
        <f t="shared" si="2"/>
        <v>5262.36</v>
      </c>
    </row>
    <row r="18" spans="1:17" s="13" customFormat="1" ht="24" customHeight="1" x14ac:dyDescent="0.25">
      <c r="A18" s="6">
        <f t="shared" si="3"/>
        <v>11</v>
      </c>
      <c r="B18" s="7" t="s">
        <v>98</v>
      </c>
      <c r="C18" s="8" t="s">
        <v>281</v>
      </c>
      <c r="D18" s="14" t="s">
        <v>99</v>
      </c>
      <c r="E18" s="8" t="s">
        <v>90</v>
      </c>
      <c r="F18" s="11">
        <v>3757</v>
      </c>
      <c r="G18" s="11">
        <v>1400</v>
      </c>
      <c r="H18" s="11">
        <v>1800</v>
      </c>
      <c r="I18" s="11">
        <v>0</v>
      </c>
      <c r="J18" s="11">
        <v>250</v>
      </c>
      <c r="K18" s="11">
        <v>0</v>
      </c>
      <c r="L18" s="11">
        <f t="shared" si="0"/>
        <v>7207</v>
      </c>
      <c r="M18" s="34">
        <v>1321.74</v>
      </c>
      <c r="N18" s="9"/>
      <c r="O18" s="9">
        <f t="shared" si="1"/>
        <v>1321.74</v>
      </c>
      <c r="P18" s="9">
        <v>0</v>
      </c>
      <c r="Q18" s="32">
        <f t="shared" si="2"/>
        <v>5885.26</v>
      </c>
    </row>
    <row r="19" spans="1:17" s="13" customFormat="1" ht="24" customHeight="1" x14ac:dyDescent="0.25">
      <c r="A19" s="6">
        <f t="shared" si="3"/>
        <v>12</v>
      </c>
      <c r="B19" s="7" t="s">
        <v>100</v>
      </c>
      <c r="C19" s="8" t="s">
        <v>21</v>
      </c>
      <c r="D19" s="14" t="s">
        <v>101</v>
      </c>
      <c r="E19" s="8" t="s">
        <v>90</v>
      </c>
      <c r="F19" s="11">
        <v>2441</v>
      </c>
      <c r="G19" s="11">
        <v>1400</v>
      </c>
      <c r="H19" s="11">
        <v>1400</v>
      </c>
      <c r="I19" s="11">
        <v>0</v>
      </c>
      <c r="J19" s="11">
        <v>250</v>
      </c>
      <c r="K19" s="11">
        <v>0</v>
      </c>
      <c r="L19" s="11">
        <f t="shared" si="0"/>
        <v>5491</v>
      </c>
      <c r="M19" s="34">
        <v>892.34</v>
      </c>
      <c r="N19" s="9"/>
      <c r="O19" s="9">
        <f t="shared" si="1"/>
        <v>892.34</v>
      </c>
      <c r="P19" s="9">
        <v>0</v>
      </c>
      <c r="Q19" s="32">
        <f t="shared" si="2"/>
        <v>4598.66</v>
      </c>
    </row>
    <row r="20" spans="1:17" s="12" customFormat="1" ht="24" customHeight="1" x14ac:dyDescent="0.25">
      <c r="A20" s="6">
        <f t="shared" si="3"/>
        <v>13</v>
      </c>
      <c r="B20" s="7" t="s">
        <v>102</v>
      </c>
      <c r="C20" s="8" t="s">
        <v>28</v>
      </c>
      <c r="D20" s="8" t="s">
        <v>103</v>
      </c>
      <c r="E20" s="8" t="s">
        <v>90</v>
      </c>
      <c r="F20" s="11">
        <v>1649</v>
      </c>
      <c r="G20" s="11">
        <v>1000</v>
      </c>
      <c r="H20" s="11">
        <v>1000</v>
      </c>
      <c r="I20" s="11">
        <v>0</v>
      </c>
      <c r="J20" s="11">
        <v>250</v>
      </c>
      <c r="K20" s="11">
        <v>0</v>
      </c>
      <c r="L20" s="11">
        <f t="shared" si="0"/>
        <v>3899</v>
      </c>
      <c r="M20" s="34">
        <v>559.9</v>
      </c>
      <c r="N20" s="9"/>
      <c r="O20" s="9">
        <f t="shared" si="1"/>
        <v>559.9</v>
      </c>
      <c r="P20" s="9">
        <v>0</v>
      </c>
      <c r="Q20" s="32">
        <f t="shared" si="2"/>
        <v>3339.1</v>
      </c>
    </row>
    <row r="21" spans="1:17" s="12" customFormat="1" ht="24" customHeight="1" x14ac:dyDescent="0.25">
      <c r="A21" s="6">
        <f t="shared" si="3"/>
        <v>14</v>
      </c>
      <c r="B21" s="50" t="s">
        <v>240</v>
      </c>
      <c r="C21" s="8" t="s">
        <v>21</v>
      </c>
      <c r="D21" s="14" t="s">
        <v>241</v>
      </c>
      <c r="E21" s="8" t="s">
        <v>107</v>
      </c>
      <c r="F21" s="11">
        <v>2441</v>
      </c>
      <c r="G21" s="11">
        <v>0</v>
      </c>
      <c r="H21" s="11">
        <v>1400</v>
      </c>
      <c r="I21" s="11">
        <v>0</v>
      </c>
      <c r="J21" s="11">
        <v>250</v>
      </c>
      <c r="K21" s="11">
        <v>0</v>
      </c>
      <c r="L21" s="11">
        <f t="shared" si="0"/>
        <v>4091</v>
      </c>
      <c r="M21" s="34">
        <v>3026.22</v>
      </c>
      <c r="N21" s="9"/>
      <c r="O21" s="9">
        <f t="shared" si="1"/>
        <v>3026.22</v>
      </c>
      <c r="P21" s="9">
        <v>0</v>
      </c>
      <c r="Q21" s="32">
        <f t="shared" si="2"/>
        <v>1064.7800000000002</v>
      </c>
    </row>
    <row r="22" spans="1:17" s="12" customFormat="1" ht="24" customHeight="1" x14ac:dyDescent="0.25">
      <c r="A22" s="16"/>
      <c r="B22" s="17" t="s">
        <v>104</v>
      </c>
      <c r="C22" s="18"/>
      <c r="D22" s="18"/>
      <c r="E22" s="18"/>
      <c r="F22" s="17">
        <f>SUM(F8:F21)</f>
        <v>78417</v>
      </c>
      <c r="G22" s="17">
        <f t="shared" ref="G22:Q22" si="4">SUM(G8:G21)</f>
        <v>33300</v>
      </c>
      <c r="H22" s="17">
        <f t="shared" si="4"/>
        <v>32100</v>
      </c>
      <c r="I22" s="17">
        <f t="shared" si="4"/>
        <v>375</v>
      </c>
      <c r="J22" s="17">
        <f t="shared" si="4"/>
        <v>3500</v>
      </c>
      <c r="K22" s="17">
        <f t="shared" si="4"/>
        <v>36000</v>
      </c>
      <c r="L22" s="17">
        <f t="shared" si="4"/>
        <v>183692</v>
      </c>
      <c r="M22" s="17">
        <f t="shared" si="4"/>
        <v>46287.829999999987</v>
      </c>
      <c r="N22" s="17">
        <f t="shared" si="4"/>
        <v>0</v>
      </c>
      <c r="O22" s="17">
        <f t="shared" si="4"/>
        <v>46294.999999999985</v>
      </c>
      <c r="P22" s="17">
        <f t="shared" si="4"/>
        <v>0</v>
      </c>
      <c r="Q22" s="17">
        <f t="shared" si="4"/>
        <v>137404.16999999998</v>
      </c>
    </row>
    <row r="23" spans="1:17" s="12" customFormat="1" ht="24" customHeight="1" x14ac:dyDescent="0.25">
      <c r="A23" s="15">
        <v>1</v>
      </c>
      <c r="B23" s="7" t="s">
        <v>606</v>
      </c>
      <c r="C23" s="8" t="s">
        <v>607</v>
      </c>
      <c r="D23" s="8" t="s">
        <v>211</v>
      </c>
      <c r="E23" s="8" t="s">
        <v>90</v>
      </c>
      <c r="F23" s="11">
        <v>24000</v>
      </c>
      <c r="G23" s="11">
        <v>0</v>
      </c>
      <c r="H23" s="11">
        <v>0</v>
      </c>
      <c r="I23" s="11">
        <v>750</v>
      </c>
      <c r="J23" s="11">
        <v>500</v>
      </c>
      <c r="K23" s="11">
        <v>0</v>
      </c>
      <c r="L23" s="11">
        <f>F23+G23+H23+I23+J23+K23</f>
        <v>25250</v>
      </c>
      <c r="M23" s="34">
        <v>5121.33</v>
      </c>
      <c r="N23" s="9"/>
      <c r="O23" s="9">
        <f>+M23+N23</f>
        <v>5121.33</v>
      </c>
      <c r="P23" s="9">
        <v>0</v>
      </c>
      <c r="Q23" s="32">
        <f>L23-M23-N23+P23</f>
        <v>20128.669999999998</v>
      </c>
    </row>
    <row r="24" spans="1:17" s="12" customFormat="1" ht="24" customHeight="1" x14ac:dyDescent="0.25">
      <c r="A24" s="15">
        <f>+A23+1</f>
        <v>2</v>
      </c>
      <c r="B24" s="7" t="s">
        <v>210</v>
      </c>
      <c r="C24" s="8" t="s">
        <v>23</v>
      </c>
      <c r="D24" s="8" t="s">
        <v>211</v>
      </c>
      <c r="E24" s="8" t="s">
        <v>90</v>
      </c>
      <c r="F24" s="11">
        <v>20000</v>
      </c>
      <c r="G24" s="11">
        <v>0</v>
      </c>
      <c r="H24" s="11">
        <v>0</v>
      </c>
      <c r="I24" s="11">
        <v>375</v>
      </c>
      <c r="J24" s="11">
        <v>250</v>
      </c>
      <c r="K24" s="11">
        <v>0</v>
      </c>
      <c r="L24" s="11">
        <f>F24+G24+H24+I24+J24+K24</f>
        <v>20625</v>
      </c>
      <c r="M24" s="34">
        <v>4584.1499999999996</v>
      </c>
      <c r="N24" s="9"/>
      <c r="O24" s="9">
        <f>+M24+N24</f>
        <v>4584.1499999999996</v>
      </c>
      <c r="P24" s="9">
        <v>0</v>
      </c>
      <c r="Q24" s="32">
        <f>L24-M24-N24+P24</f>
        <v>16040.85</v>
      </c>
    </row>
    <row r="25" spans="1:17" s="13" customFormat="1" ht="24" customHeight="1" x14ac:dyDescent="0.25">
      <c r="A25" s="15">
        <f t="shared" ref="A25:A55" si="5">+A24+1</f>
        <v>3</v>
      </c>
      <c r="B25" s="50" t="s">
        <v>588</v>
      </c>
      <c r="C25" s="8" t="s">
        <v>23</v>
      </c>
      <c r="D25" s="14" t="s">
        <v>587</v>
      </c>
      <c r="E25" s="14" t="s">
        <v>87</v>
      </c>
      <c r="F25" s="11">
        <v>20000</v>
      </c>
      <c r="G25" s="11">
        <v>0</v>
      </c>
      <c r="H25" s="11">
        <v>0</v>
      </c>
      <c r="I25" s="11">
        <v>0</v>
      </c>
      <c r="J25" s="11">
        <v>250</v>
      </c>
      <c r="K25" s="11">
        <v>0</v>
      </c>
      <c r="L25" s="11">
        <v>20625</v>
      </c>
      <c r="M25" s="34">
        <v>4632.25</v>
      </c>
      <c r="N25" s="9"/>
      <c r="O25" s="9">
        <f t="shared" ref="O25:O55" si="6">+M25+N25</f>
        <v>4632.25</v>
      </c>
      <c r="P25" s="9">
        <v>0</v>
      </c>
      <c r="Q25" s="32">
        <f t="shared" ref="Q25:Q55" si="7">L25-M25-N25+P25</f>
        <v>15992.75</v>
      </c>
    </row>
    <row r="26" spans="1:17" s="13" customFormat="1" ht="24" customHeight="1" x14ac:dyDescent="0.25">
      <c r="A26" s="15">
        <f t="shared" si="5"/>
        <v>4</v>
      </c>
      <c r="B26" s="7" t="s">
        <v>105</v>
      </c>
      <c r="C26" s="19" t="s">
        <v>23</v>
      </c>
      <c r="D26" s="14" t="s">
        <v>106</v>
      </c>
      <c r="E26" s="8" t="s">
        <v>107</v>
      </c>
      <c r="F26" s="11">
        <v>20000</v>
      </c>
      <c r="G26" s="11">
        <v>0</v>
      </c>
      <c r="H26" s="11">
        <v>0</v>
      </c>
      <c r="I26" s="11">
        <v>375</v>
      </c>
      <c r="J26" s="11">
        <v>250</v>
      </c>
      <c r="K26" s="11">
        <v>0</v>
      </c>
      <c r="L26" s="11">
        <f t="shared" ref="L26:L36" si="8">F26+G26+H26+I26+J26+K26</f>
        <v>20625</v>
      </c>
      <c r="M26" s="34">
        <v>4584.1499999999996</v>
      </c>
      <c r="N26" s="9"/>
      <c r="O26" s="9">
        <f t="shared" si="6"/>
        <v>4584.1499999999996</v>
      </c>
      <c r="P26" s="9">
        <v>0</v>
      </c>
      <c r="Q26" s="32">
        <f t="shared" si="7"/>
        <v>16040.85</v>
      </c>
    </row>
    <row r="27" spans="1:17" s="13" customFormat="1" ht="24" customHeight="1" x14ac:dyDescent="0.25">
      <c r="A27" s="15">
        <f t="shared" si="5"/>
        <v>5</v>
      </c>
      <c r="B27" s="7" t="s">
        <v>108</v>
      </c>
      <c r="C27" s="8" t="s">
        <v>23</v>
      </c>
      <c r="D27" s="8" t="s">
        <v>109</v>
      </c>
      <c r="E27" s="8" t="s">
        <v>110</v>
      </c>
      <c r="F27" s="11">
        <v>20000</v>
      </c>
      <c r="G27" s="11">
        <v>0</v>
      </c>
      <c r="H27" s="11">
        <v>0</v>
      </c>
      <c r="I27" s="11">
        <v>375</v>
      </c>
      <c r="J27" s="11">
        <v>250</v>
      </c>
      <c r="K27" s="11">
        <v>0</v>
      </c>
      <c r="L27" s="11">
        <f t="shared" si="8"/>
        <v>20625</v>
      </c>
      <c r="M27" s="34">
        <v>4584.1499999999996</v>
      </c>
      <c r="N27" s="9"/>
      <c r="O27" s="9">
        <f t="shared" si="6"/>
        <v>4584.1499999999996</v>
      </c>
      <c r="P27" s="9">
        <v>0</v>
      </c>
      <c r="Q27" s="32">
        <f t="shared" si="7"/>
        <v>16040.85</v>
      </c>
    </row>
    <row r="28" spans="1:17" s="13" customFormat="1" ht="24" customHeight="1" x14ac:dyDescent="0.25">
      <c r="A28" s="15">
        <f t="shared" si="5"/>
        <v>6</v>
      </c>
      <c r="B28" s="7" t="s">
        <v>66</v>
      </c>
      <c r="C28" s="8" t="s">
        <v>23</v>
      </c>
      <c r="D28" s="8" t="s">
        <v>111</v>
      </c>
      <c r="E28" s="8" t="s">
        <v>112</v>
      </c>
      <c r="F28" s="9">
        <v>20000</v>
      </c>
      <c r="G28" s="11">
        <v>0</v>
      </c>
      <c r="H28" s="11">
        <v>0</v>
      </c>
      <c r="I28" s="10">
        <v>0</v>
      </c>
      <c r="J28" s="9">
        <v>250</v>
      </c>
      <c r="K28" s="11">
        <v>0</v>
      </c>
      <c r="L28" s="11">
        <f t="shared" si="8"/>
        <v>20250</v>
      </c>
      <c r="M28" s="34">
        <v>4496.38</v>
      </c>
      <c r="N28" s="9"/>
      <c r="O28" s="9">
        <f t="shared" si="6"/>
        <v>4496.38</v>
      </c>
      <c r="P28" s="9">
        <v>0</v>
      </c>
      <c r="Q28" s="32">
        <f t="shared" si="7"/>
        <v>15753.619999999999</v>
      </c>
    </row>
    <row r="29" spans="1:17" s="13" customFormat="1" ht="24" customHeight="1" x14ac:dyDescent="0.25">
      <c r="A29" s="15">
        <f t="shared" si="5"/>
        <v>7</v>
      </c>
      <c r="B29" s="7" t="s">
        <v>591</v>
      </c>
      <c r="C29" s="8" t="s">
        <v>23</v>
      </c>
      <c r="D29" s="8" t="s">
        <v>592</v>
      </c>
      <c r="E29" s="8" t="s">
        <v>593</v>
      </c>
      <c r="F29" s="9">
        <v>20000</v>
      </c>
      <c r="G29" s="11">
        <v>0</v>
      </c>
      <c r="H29" s="11">
        <v>0</v>
      </c>
      <c r="I29" s="10">
        <v>375</v>
      </c>
      <c r="J29" s="9">
        <v>250</v>
      </c>
      <c r="K29" s="11">
        <v>0</v>
      </c>
      <c r="L29" s="11">
        <f t="shared" si="8"/>
        <v>20625</v>
      </c>
      <c r="M29" s="34">
        <v>4620.47</v>
      </c>
      <c r="N29" s="9"/>
      <c r="O29" s="9">
        <f t="shared" si="6"/>
        <v>4620.47</v>
      </c>
      <c r="P29" s="9">
        <v>0</v>
      </c>
      <c r="Q29" s="32">
        <f>+L29-M29</f>
        <v>16004.529999999999</v>
      </c>
    </row>
    <row r="30" spans="1:17" s="13" customFormat="1" ht="24" customHeight="1" x14ac:dyDescent="0.25">
      <c r="A30" s="15">
        <f t="shared" si="5"/>
        <v>8</v>
      </c>
      <c r="B30" s="7" t="s">
        <v>13</v>
      </c>
      <c r="C30" s="8" t="s">
        <v>24</v>
      </c>
      <c r="D30" s="14" t="s">
        <v>113</v>
      </c>
      <c r="E30" s="14" t="s">
        <v>114</v>
      </c>
      <c r="F30" s="9">
        <v>12000</v>
      </c>
      <c r="G30" s="11">
        <v>0</v>
      </c>
      <c r="H30" s="11">
        <v>0</v>
      </c>
      <c r="I30" s="10">
        <v>375</v>
      </c>
      <c r="J30" s="9">
        <v>250</v>
      </c>
      <c r="K30" s="11">
        <v>0</v>
      </c>
      <c r="L30" s="11">
        <f t="shared" si="8"/>
        <v>12625</v>
      </c>
      <c r="M30" s="34">
        <v>2711.61</v>
      </c>
      <c r="N30" s="9"/>
      <c r="O30" s="9">
        <f t="shared" si="6"/>
        <v>2711.61</v>
      </c>
      <c r="P30" s="9">
        <v>0</v>
      </c>
      <c r="Q30" s="32">
        <f t="shared" si="7"/>
        <v>9913.39</v>
      </c>
    </row>
    <row r="31" spans="1:17" s="13" customFormat="1" ht="24" customHeight="1" x14ac:dyDescent="0.25">
      <c r="A31" s="15">
        <f t="shared" si="5"/>
        <v>9</v>
      </c>
      <c r="B31" s="7" t="s">
        <v>45</v>
      </c>
      <c r="C31" s="8" t="s">
        <v>24</v>
      </c>
      <c r="D31" s="14" t="s">
        <v>113</v>
      </c>
      <c r="E31" s="14" t="s">
        <v>115</v>
      </c>
      <c r="F31" s="9">
        <v>12000</v>
      </c>
      <c r="G31" s="11">
        <v>0</v>
      </c>
      <c r="H31" s="11">
        <v>0</v>
      </c>
      <c r="I31" s="10">
        <v>0</v>
      </c>
      <c r="J31" s="9">
        <v>250</v>
      </c>
      <c r="K31" s="11">
        <v>0</v>
      </c>
      <c r="L31" s="11">
        <f t="shared" si="8"/>
        <v>12250</v>
      </c>
      <c r="M31" s="34">
        <v>2622.3</v>
      </c>
      <c r="N31" s="9"/>
      <c r="O31" s="9">
        <f t="shared" si="6"/>
        <v>2622.3</v>
      </c>
      <c r="P31" s="9">
        <v>0</v>
      </c>
      <c r="Q31" s="32">
        <f t="shared" si="7"/>
        <v>9627.7000000000007</v>
      </c>
    </row>
    <row r="32" spans="1:17" s="13" customFormat="1" ht="24" customHeight="1" x14ac:dyDescent="0.25">
      <c r="A32" s="15">
        <f t="shared" si="5"/>
        <v>10</v>
      </c>
      <c r="B32" s="7" t="s">
        <v>116</v>
      </c>
      <c r="C32" s="8" t="s">
        <v>24</v>
      </c>
      <c r="D32" s="14" t="s">
        <v>113</v>
      </c>
      <c r="E32" s="14" t="s">
        <v>117</v>
      </c>
      <c r="F32" s="9">
        <v>12000</v>
      </c>
      <c r="G32" s="11">
        <v>0</v>
      </c>
      <c r="H32" s="11">
        <v>0</v>
      </c>
      <c r="I32" s="10">
        <v>375</v>
      </c>
      <c r="J32" s="9">
        <v>250</v>
      </c>
      <c r="K32" s="11">
        <v>0</v>
      </c>
      <c r="L32" s="11">
        <f t="shared" si="8"/>
        <v>12625</v>
      </c>
      <c r="M32" s="34">
        <v>2711.61</v>
      </c>
      <c r="N32" s="9"/>
      <c r="O32" s="9">
        <f t="shared" si="6"/>
        <v>2711.61</v>
      </c>
      <c r="P32" s="9">
        <v>0</v>
      </c>
      <c r="Q32" s="32">
        <f t="shared" si="7"/>
        <v>9913.39</v>
      </c>
    </row>
    <row r="33" spans="1:17" s="13" customFormat="1" ht="24" customHeight="1" x14ac:dyDescent="0.25">
      <c r="A33" s="15">
        <f t="shared" si="5"/>
        <v>11</v>
      </c>
      <c r="B33" s="7" t="s">
        <v>118</v>
      </c>
      <c r="C33" s="8" t="s">
        <v>24</v>
      </c>
      <c r="D33" s="14" t="s">
        <v>113</v>
      </c>
      <c r="E33" s="14" t="s">
        <v>119</v>
      </c>
      <c r="F33" s="11">
        <v>12000</v>
      </c>
      <c r="G33" s="11">
        <v>0</v>
      </c>
      <c r="H33" s="11">
        <v>0</v>
      </c>
      <c r="I33" s="11">
        <v>375</v>
      </c>
      <c r="J33" s="11">
        <v>250</v>
      </c>
      <c r="K33" s="11">
        <v>0</v>
      </c>
      <c r="L33" s="11">
        <f t="shared" si="8"/>
        <v>12625</v>
      </c>
      <c r="M33" s="34">
        <v>5425.07</v>
      </c>
      <c r="N33" s="9"/>
      <c r="O33" s="9">
        <f t="shared" si="6"/>
        <v>5425.07</v>
      </c>
      <c r="P33" s="9">
        <v>0</v>
      </c>
      <c r="Q33" s="32">
        <f t="shared" si="7"/>
        <v>7199.93</v>
      </c>
    </row>
    <row r="34" spans="1:17" s="13" customFormat="1" ht="24" customHeight="1" x14ac:dyDescent="0.25">
      <c r="A34" s="15">
        <f t="shared" si="5"/>
        <v>12</v>
      </c>
      <c r="B34" s="7" t="s">
        <v>12</v>
      </c>
      <c r="C34" s="8" t="s">
        <v>24</v>
      </c>
      <c r="D34" s="14" t="s">
        <v>113</v>
      </c>
      <c r="E34" s="14" t="s">
        <v>120</v>
      </c>
      <c r="F34" s="9">
        <v>12000</v>
      </c>
      <c r="G34" s="11">
        <v>0</v>
      </c>
      <c r="H34" s="11">
        <v>0</v>
      </c>
      <c r="I34" s="10">
        <v>375</v>
      </c>
      <c r="J34" s="9">
        <v>250</v>
      </c>
      <c r="K34" s="11">
        <v>0</v>
      </c>
      <c r="L34" s="11">
        <f t="shared" si="8"/>
        <v>12625</v>
      </c>
      <c r="M34" s="34">
        <v>2711.61</v>
      </c>
      <c r="N34" s="9"/>
      <c r="O34" s="9">
        <f t="shared" si="6"/>
        <v>2711.61</v>
      </c>
      <c r="P34" s="9">
        <v>0</v>
      </c>
      <c r="Q34" s="32">
        <f t="shared" si="7"/>
        <v>9913.39</v>
      </c>
    </row>
    <row r="35" spans="1:17" s="13" customFormat="1" ht="24" customHeight="1" x14ac:dyDescent="0.25">
      <c r="A35" s="15">
        <f t="shared" si="5"/>
        <v>13</v>
      </c>
      <c r="B35" s="7" t="s">
        <v>589</v>
      </c>
      <c r="C35" s="8" t="s">
        <v>24</v>
      </c>
      <c r="D35" s="14" t="s">
        <v>113</v>
      </c>
      <c r="E35" s="14" t="s">
        <v>121</v>
      </c>
      <c r="F35" s="11">
        <v>12000</v>
      </c>
      <c r="G35" s="11">
        <v>0</v>
      </c>
      <c r="H35" s="11">
        <v>0</v>
      </c>
      <c r="I35" s="11">
        <v>375</v>
      </c>
      <c r="J35" s="11">
        <v>250</v>
      </c>
      <c r="K35" s="11">
        <v>0</v>
      </c>
      <c r="L35" s="11">
        <f t="shared" si="8"/>
        <v>12625</v>
      </c>
      <c r="M35" s="34">
        <v>2691.61</v>
      </c>
      <c r="N35" s="9"/>
      <c r="O35" s="9">
        <f t="shared" si="6"/>
        <v>2691.61</v>
      </c>
      <c r="P35" s="9">
        <v>0</v>
      </c>
      <c r="Q35" s="32">
        <f t="shared" si="7"/>
        <v>9933.39</v>
      </c>
    </row>
    <row r="36" spans="1:17" s="13" customFormat="1" ht="24" customHeight="1" x14ac:dyDescent="0.25">
      <c r="A36" s="15">
        <f t="shared" si="5"/>
        <v>14</v>
      </c>
      <c r="B36" s="7" t="s">
        <v>122</v>
      </c>
      <c r="C36" s="8" t="s">
        <v>24</v>
      </c>
      <c r="D36" s="14" t="s">
        <v>113</v>
      </c>
      <c r="E36" s="14" t="s">
        <v>123</v>
      </c>
      <c r="F36" s="9">
        <v>12000</v>
      </c>
      <c r="G36" s="11">
        <v>0</v>
      </c>
      <c r="H36" s="11">
        <v>0</v>
      </c>
      <c r="I36" s="10">
        <v>0</v>
      </c>
      <c r="J36" s="9">
        <v>250</v>
      </c>
      <c r="K36" s="11">
        <v>0</v>
      </c>
      <c r="L36" s="11">
        <f t="shared" si="8"/>
        <v>12250</v>
      </c>
      <c r="M36" s="34">
        <v>2623.84</v>
      </c>
      <c r="N36" s="9"/>
      <c r="O36" s="9">
        <f t="shared" si="6"/>
        <v>2623.84</v>
      </c>
      <c r="P36" s="9">
        <v>0</v>
      </c>
      <c r="Q36" s="32">
        <f t="shared" si="7"/>
        <v>9626.16</v>
      </c>
    </row>
    <row r="37" spans="1:17" s="13" customFormat="1" ht="24" customHeight="1" x14ac:dyDescent="0.25">
      <c r="A37" s="15">
        <f t="shared" si="5"/>
        <v>15</v>
      </c>
      <c r="B37" s="7" t="s">
        <v>124</v>
      </c>
      <c r="C37" s="8" t="s">
        <v>24</v>
      </c>
      <c r="D37" s="14" t="s">
        <v>113</v>
      </c>
      <c r="E37" s="14" t="s">
        <v>125</v>
      </c>
      <c r="F37" s="11">
        <v>12000</v>
      </c>
      <c r="G37" s="11">
        <v>0</v>
      </c>
      <c r="H37" s="11">
        <v>0</v>
      </c>
      <c r="I37" s="11">
        <v>375</v>
      </c>
      <c r="J37" s="11">
        <v>250</v>
      </c>
      <c r="K37" s="11">
        <v>0</v>
      </c>
      <c r="L37" s="11">
        <f>F37+G37+H37+I37+J37+K37</f>
        <v>12625</v>
      </c>
      <c r="M37" s="34">
        <v>2711.61</v>
      </c>
      <c r="N37" s="9"/>
      <c r="O37" s="9">
        <f t="shared" si="6"/>
        <v>2711.61</v>
      </c>
      <c r="P37" s="9">
        <v>0</v>
      </c>
      <c r="Q37" s="32">
        <f t="shared" si="7"/>
        <v>9913.39</v>
      </c>
    </row>
    <row r="38" spans="1:17" s="13" customFormat="1" ht="24" customHeight="1" x14ac:dyDescent="0.25">
      <c r="A38" s="15">
        <f t="shared" si="5"/>
        <v>16</v>
      </c>
      <c r="B38" s="7" t="s">
        <v>590</v>
      </c>
      <c r="C38" s="8" t="s">
        <v>24</v>
      </c>
      <c r="D38" s="14" t="s">
        <v>113</v>
      </c>
      <c r="E38" s="14" t="s">
        <v>140</v>
      </c>
      <c r="F38" s="11">
        <v>12000</v>
      </c>
      <c r="G38" s="11">
        <v>0</v>
      </c>
      <c r="H38" s="11">
        <v>0</v>
      </c>
      <c r="I38" s="11">
        <v>375</v>
      </c>
      <c r="J38" s="11">
        <v>250</v>
      </c>
      <c r="K38" s="11">
        <v>0</v>
      </c>
      <c r="L38" s="11">
        <v>12250</v>
      </c>
      <c r="M38" s="34">
        <v>2602.16</v>
      </c>
      <c r="N38" s="9"/>
      <c r="O38" s="9">
        <f t="shared" si="6"/>
        <v>2602.16</v>
      </c>
      <c r="P38" s="9">
        <v>0</v>
      </c>
      <c r="Q38" s="32">
        <f t="shared" si="7"/>
        <v>9647.84</v>
      </c>
    </row>
    <row r="39" spans="1:17" s="13" customFormat="1" ht="24" customHeight="1" x14ac:dyDescent="0.25">
      <c r="A39" s="15">
        <f t="shared" si="5"/>
        <v>17</v>
      </c>
      <c r="B39" s="7" t="s">
        <v>9</v>
      </c>
      <c r="C39" s="8" t="s">
        <v>24</v>
      </c>
      <c r="D39" s="14" t="s">
        <v>113</v>
      </c>
      <c r="E39" s="14" t="s">
        <v>127</v>
      </c>
      <c r="F39" s="9">
        <v>12000</v>
      </c>
      <c r="G39" s="11">
        <v>0</v>
      </c>
      <c r="H39" s="11">
        <v>0</v>
      </c>
      <c r="I39" s="10">
        <v>375</v>
      </c>
      <c r="J39" s="9">
        <v>250</v>
      </c>
      <c r="K39" s="11">
        <v>0</v>
      </c>
      <c r="L39" s="11">
        <f>F39+G39+H39+I39+J39+K39</f>
        <v>12625</v>
      </c>
      <c r="M39" s="34">
        <v>2711.61</v>
      </c>
      <c r="N39" s="9"/>
      <c r="O39" s="9">
        <f t="shared" si="6"/>
        <v>2711.61</v>
      </c>
      <c r="P39" s="9">
        <v>0</v>
      </c>
      <c r="Q39" s="32">
        <f t="shared" si="7"/>
        <v>9913.39</v>
      </c>
    </row>
    <row r="40" spans="1:17" s="13" customFormat="1" ht="24" customHeight="1" x14ac:dyDescent="0.25">
      <c r="A40" s="15">
        <f t="shared" si="5"/>
        <v>18</v>
      </c>
      <c r="B40" s="7" t="s">
        <v>129</v>
      </c>
      <c r="C40" s="8" t="s">
        <v>24</v>
      </c>
      <c r="D40" s="14" t="s">
        <v>113</v>
      </c>
      <c r="E40" s="14" t="s">
        <v>130</v>
      </c>
      <c r="F40" s="9">
        <v>12000</v>
      </c>
      <c r="G40" s="11">
        <v>0</v>
      </c>
      <c r="H40" s="11">
        <v>0</v>
      </c>
      <c r="I40" s="10">
        <v>375</v>
      </c>
      <c r="J40" s="9">
        <v>250</v>
      </c>
      <c r="K40" s="11">
        <v>0</v>
      </c>
      <c r="L40" s="11">
        <f t="shared" ref="L40:L47" si="9">F40+G40+H40+I40+J40+K40</f>
        <v>12625</v>
      </c>
      <c r="M40" s="34">
        <v>2711.61</v>
      </c>
      <c r="N40" s="9"/>
      <c r="O40" s="9">
        <f t="shared" si="6"/>
        <v>2711.61</v>
      </c>
      <c r="P40" s="9">
        <v>0</v>
      </c>
      <c r="Q40" s="32">
        <f t="shared" si="7"/>
        <v>9913.39</v>
      </c>
    </row>
    <row r="41" spans="1:17" s="13" customFormat="1" ht="24" customHeight="1" x14ac:dyDescent="0.25">
      <c r="A41" s="15">
        <f t="shared" si="5"/>
        <v>19</v>
      </c>
      <c r="B41" s="7" t="s">
        <v>11</v>
      </c>
      <c r="C41" s="8" t="s">
        <v>24</v>
      </c>
      <c r="D41" s="14" t="s">
        <v>113</v>
      </c>
      <c r="E41" s="14" t="s">
        <v>131</v>
      </c>
      <c r="F41" s="11">
        <v>12000</v>
      </c>
      <c r="G41" s="11">
        <v>0</v>
      </c>
      <c r="H41" s="11">
        <v>0</v>
      </c>
      <c r="I41" s="11">
        <v>375</v>
      </c>
      <c r="J41" s="11">
        <v>250</v>
      </c>
      <c r="K41" s="11">
        <v>0</v>
      </c>
      <c r="L41" s="11">
        <f t="shared" si="9"/>
        <v>12625</v>
      </c>
      <c r="M41" s="34">
        <v>2711.61</v>
      </c>
      <c r="N41" s="9"/>
      <c r="O41" s="9">
        <f t="shared" si="6"/>
        <v>2711.61</v>
      </c>
      <c r="P41" s="9">
        <v>0</v>
      </c>
      <c r="Q41" s="32">
        <f t="shared" si="7"/>
        <v>9913.39</v>
      </c>
    </row>
    <row r="42" spans="1:17" s="13" customFormat="1" ht="24" customHeight="1" x14ac:dyDescent="0.25">
      <c r="A42" s="15">
        <f t="shared" si="5"/>
        <v>20</v>
      </c>
      <c r="B42" s="7" t="s">
        <v>132</v>
      </c>
      <c r="C42" s="8" t="s">
        <v>24</v>
      </c>
      <c r="D42" s="14" t="s">
        <v>113</v>
      </c>
      <c r="E42" s="14" t="s">
        <v>133</v>
      </c>
      <c r="F42" s="11">
        <v>12000</v>
      </c>
      <c r="G42" s="11">
        <v>0</v>
      </c>
      <c r="H42" s="11">
        <v>0</v>
      </c>
      <c r="I42" s="11">
        <v>375</v>
      </c>
      <c r="J42" s="11">
        <v>250</v>
      </c>
      <c r="K42" s="11">
        <v>0</v>
      </c>
      <c r="L42" s="11">
        <f t="shared" si="9"/>
        <v>12625</v>
      </c>
      <c r="M42" s="34">
        <v>2711.61</v>
      </c>
      <c r="N42" s="9"/>
      <c r="O42" s="9">
        <f t="shared" si="6"/>
        <v>2711.61</v>
      </c>
      <c r="P42" s="9">
        <v>0</v>
      </c>
      <c r="Q42" s="32">
        <f t="shared" si="7"/>
        <v>9913.39</v>
      </c>
    </row>
    <row r="43" spans="1:17" s="13" customFormat="1" ht="24" customHeight="1" x14ac:dyDescent="0.25">
      <c r="A43" s="15">
        <f t="shared" si="5"/>
        <v>21</v>
      </c>
      <c r="B43" s="7" t="s">
        <v>10</v>
      </c>
      <c r="C43" s="8" t="s">
        <v>24</v>
      </c>
      <c r="D43" s="14" t="s">
        <v>113</v>
      </c>
      <c r="E43" s="14" t="s">
        <v>134</v>
      </c>
      <c r="F43" s="11">
        <v>12000</v>
      </c>
      <c r="G43" s="11">
        <v>0</v>
      </c>
      <c r="H43" s="11">
        <v>0</v>
      </c>
      <c r="I43" s="11">
        <v>375</v>
      </c>
      <c r="J43" s="11">
        <v>250</v>
      </c>
      <c r="K43" s="11">
        <v>0</v>
      </c>
      <c r="L43" s="11">
        <f t="shared" si="9"/>
        <v>12625</v>
      </c>
      <c r="M43" s="34">
        <v>2711.61</v>
      </c>
      <c r="N43" s="9"/>
      <c r="O43" s="9">
        <f t="shared" si="6"/>
        <v>2711.61</v>
      </c>
      <c r="P43" s="9">
        <v>0</v>
      </c>
      <c r="Q43" s="32">
        <f t="shared" si="7"/>
        <v>9913.39</v>
      </c>
    </row>
    <row r="44" spans="1:17" s="13" customFormat="1" ht="24" customHeight="1" x14ac:dyDescent="0.25">
      <c r="A44" s="15">
        <f t="shared" si="5"/>
        <v>22</v>
      </c>
      <c r="B44" s="7" t="s">
        <v>29</v>
      </c>
      <c r="C44" s="8" t="s">
        <v>24</v>
      </c>
      <c r="D44" s="14" t="s">
        <v>113</v>
      </c>
      <c r="E44" s="14" t="s">
        <v>135</v>
      </c>
      <c r="F44" s="9">
        <v>12000</v>
      </c>
      <c r="G44" s="11">
        <v>0</v>
      </c>
      <c r="H44" s="11">
        <v>0</v>
      </c>
      <c r="I44" s="10">
        <v>0</v>
      </c>
      <c r="J44" s="9">
        <v>250</v>
      </c>
      <c r="K44" s="11">
        <v>0</v>
      </c>
      <c r="L44" s="11">
        <f t="shared" si="9"/>
        <v>12250</v>
      </c>
      <c r="M44" s="34">
        <v>2623.84</v>
      </c>
      <c r="N44" s="9"/>
      <c r="O44" s="9">
        <f t="shared" si="6"/>
        <v>2623.84</v>
      </c>
      <c r="P44" s="9">
        <v>0</v>
      </c>
      <c r="Q44" s="32">
        <f t="shared" si="7"/>
        <v>9626.16</v>
      </c>
    </row>
    <row r="45" spans="1:17" s="13" customFormat="1" ht="24" customHeight="1" x14ac:dyDescent="0.25">
      <c r="A45" s="15">
        <f t="shared" si="5"/>
        <v>23</v>
      </c>
      <c r="B45" s="7" t="s">
        <v>59</v>
      </c>
      <c r="C45" s="8" t="s">
        <v>24</v>
      </c>
      <c r="D45" s="14" t="s">
        <v>113</v>
      </c>
      <c r="E45" s="14" t="s">
        <v>136</v>
      </c>
      <c r="F45" s="11">
        <v>5806.45</v>
      </c>
      <c r="G45" s="11">
        <v>0</v>
      </c>
      <c r="H45" s="11">
        <v>0</v>
      </c>
      <c r="I45" s="11">
        <v>0</v>
      </c>
      <c r="J45" s="11">
        <v>120.97</v>
      </c>
      <c r="K45" s="11">
        <v>0</v>
      </c>
      <c r="L45" s="11">
        <f t="shared" si="9"/>
        <v>5927.42</v>
      </c>
      <c r="M45" s="34">
        <v>1425.76</v>
      </c>
      <c r="N45" s="9"/>
      <c r="O45" s="9">
        <f t="shared" si="6"/>
        <v>1425.76</v>
      </c>
      <c r="P45" s="9">
        <v>0</v>
      </c>
      <c r="Q45" s="32">
        <f t="shared" si="7"/>
        <v>4501.66</v>
      </c>
    </row>
    <row r="46" spans="1:17" s="13" customFormat="1" ht="24" customHeight="1" x14ac:dyDescent="0.25">
      <c r="A46" s="15">
        <f t="shared" si="5"/>
        <v>24</v>
      </c>
      <c r="B46" s="7" t="s">
        <v>68</v>
      </c>
      <c r="C46" s="8" t="s">
        <v>24</v>
      </c>
      <c r="D46" s="14" t="s">
        <v>113</v>
      </c>
      <c r="E46" s="14" t="s">
        <v>137</v>
      </c>
      <c r="F46" s="11">
        <v>12000</v>
      </c>
      <c r="G46" s="11">
        <v>0</v>
      </c>
      <c r="H46" s="11">
        <v>0</v>
      </c>
      <c r="I46" s="11">
        <v>0</v>
      </c>
      <c r="J46" s="11">
        <v>250</v>
      </c>
      <c r="K46" s="11">
        <v>0</v>
      </c>
      <c r="L46" s="11">
        <f t="shared" si="9"/>
        <v>12250</v>
      </c>
      <c r="M46" s="34">
        <v>2623.84</v>
      </c>
      <c r="N46" s="9"/>
      <c r="O46" s="9">
        <f t="shared" si="6"/>
        <v>2623.84</v>
      </c>
      <c r="P46" s="9">
        <v>0</v>
      </c>
      <c r="Q46" s="32">
        <f t="shared" si="7"/>
        <v>9626.16</v>
      </c>
    </row>
    <row r="47" spans="1:17" s="13" customFormat="1" ht="24" customHeight="1" x14ac:dyDescent="0.25">
      <c r="A47" s="15">
        <f t="shared" si="5"/>
        <v>25</v>
      </c>
      <c r="B47" s="7" t="s">
        <v>138</v>
      </c>
      <c r="C47" s="8" t="s">
        <v>24</v>
      </c>
      <c r="D47" s="14" t="s">
        <v>113</v>
      </c>
      <c r="E47" s="14" t="s">
        <v>139</v>
      </c>
      <c r="F47" s="11">
        <v>12000</v>
      </c>
      <c r="G47" s="11">
        <v>0</v>
      </c>
      <c r="H47" s="11">
        <v>0</v>
      </c>
      <c r="I47" s="11">
        <v>375</v>
      </c>
      <c r="J47" s="11">
        <v>250</v>
      </c>
      <c r="K47" s="11">
        <v>0</v>
      </c>
      <c r="L47" s="11">
        <f t="shared" si="9"/>
        <v>12625</v>
      </c>
      <c r="M47" s="34">
        <v>2711.61</v>
      </c>
      <c r="N47" s="9"/>
      <c r="O47" s="9">
        <f t="shared" si="6"/>
        <v>2711.61</v>
      </c>
      <c r="P47" s="9">
        <v>0</v>
      </c>
      <c r="Q47" s="32">
        <f t="shared" si="7"/>
        <v>9913.39</v>
      </c>
    </row>
    <row r="48" spans="1:17" s="13" customFormat="1" ht="24" customHeight="1" x14ac:dyDescent="0.25">
      <c r="A48" s="15">
        <f t="shared" si="5"/>
        <v>26</v>
      </c>
      <c r="B48" s="7" t="s">
        <v>32</v>
      </c>
      <c r="C48" s="8" t="s">
        <v>24</v>
      </c>
      <c r="D48" s="14" t="s">
        <v>113</v>
      </c>
      <c r="E48" s="14" t="s">
        <v>126</v>
      </c>
      <c r="F48" s="11">
        <v>12000</v>
      </c>
      <c r="G48" s="11">
        <v>0</v>
      </c>
      <c r="H48" s="11">
        <v>0</v>
      </c>
      <c r="I48" s="11">
        <v>375</v>
      </c>
      <c r="J48" s="11">
        <v>250</v>
      </c>
      <c r="K48" s="11"/>
      <c r="L48" s="11">
        <v>12625</v>
      </c>
      <c r="M48" s="34">
        <v>2711.61</v>
      </c>
      <c r="N48" s="9"/>
      <c r="O48" s="9">
        <f t="shared" si="6"/>
        <v>2711.61</v>
      </c>
      <c r="P48" s="9">
        <v>0</v>
      </c>
      <c r="Q48" s="32">
        <f t="shared" ref="Q48" si="10">L48-M48-N48+P48</f>
        <v>9913.39</v>
      </c>
    </row>
    <row r="49" spans="1:17" s="13" customFormat="1" ht="24" customHeight="1" x14ac:dyDescent="0.25">
      <c r="A49" s="15">
        <f t="shared" si="5"/>
        <v>27</v>
      </c>
      <c r="B49" s="7" t="s">
        <v>141</v>
      </c>
      <c r="C49" s="8" t="s">
        <v>25</v>
      </c>
      <c r="D49" s="14" t="s">
        <v>142</v>
      </c>
      <c r="E49" s="8" t="s">
        <v>112</v>
      </c>
      <c r="F49" s="9">
        <v>17000</v>
      </c>
      <c r="G49" s="11">
        <v>0</v>
      </c>
      <c r="H49" s="11">
        <v>0</v>
      </c>
      <c r="I49" s="10">
        <v>375</v>
      </c>
      <c r="J49" s="9">
        <v>250</v>
      </c>
      <c r="K49" s="11">
        <v>0</v>
      </c>
      <c r="L49" s="11">
        <f t="shared" ref="L49:L55" si="11">F49+G49+H49+I49+J49+K49</f>
        <v>17625</v>
      </c>
      <c r="M49" s="34">
        <v>3648.43</v>
      </c>
      <c r="N49" s="9"/>
      <c r="O49" s="9">
        <f t="shared" si="6"/>
        <v>3648.43</v>
      </c>
      <c r="P49" s="9">
        <v>0</v>
      </c>
      <c r="Q49" s="32">
        <f t="shared" si="7"/>
        <v>13976.57</v>
      </c>
    </row>
    <row r="50" spans="1:17" s="13" customFormat="1" ht="24" customHeight="1" x14ac:dyDescent="0.25">
      <c r="A50" s="15">
        <f t="shared" si="5"/>
        <v>28</v>
      </c>
      <c r="B50" s="7" t="s">
        <v>14</v>
      </c>
      <c r="C50" s="8" t="s">
        <v>25</v>
      </c>
      <c r="D50" s="14" t="s">
        <v>143</v>
      </c>
      <c r="E50" s="8" t="s">
        <v>112</v>
      </c>
      <c r="F50" s="11">
        <v>17000</v>
      </c>
      <c r="G50" s="11">
        <v>0</v>
      </c>
      <c r="H50" s="11">
        <v>0</v>
      </c>
      <c r="I50" s="11">
        <v>0</v>
      </c>
      <c r="J50" s="11">
        <v>250</v>
      </c>
      <c r="K50" s="11">
        <v>0</v>
      </c>
      <c r="L50" s="11">
        <f t="shared" si="11"/>
        <v>17250</v>
      </c>
      <c r="M50" s="34">
        <v>3565.69</v>
      </c>
      <c r="N50" s="9"/>
      <c r="O50" s="9">
        <f t="shared" si="6"/>
        <v>3565.69</v>
      </c>
      <c r="P50" s="9">
        <v>0</v>
      </c>
      <c r="Q50" s="32">
        <f t="shared" si="7"/>
        <v>13684.31</v>
      </c>
    </row>
    <row r="51" spans="1:17" s="12" customFormat="1" ht="24" customHeight="1" x14ac:dyDescent="0.25">
      <c r="A51" s="15">
        <f t="shared" si="5"/>
        <v>29</v>
      </c>
      <c r="B51" s="7" t="s">
        <v>67</v>
      </c>
      <c r="C51" s="8" t="s">
        <v>25</v>
      </c>
      <c r="D51" s="14" t="s">
        <v>144</v>
      </c>
      <c r="E51" s="8" t="s">
        <v>112</v>
      </c>
      <c r="F51" s="9">
        <v>17000</v>
      </c>
      <c r="G51" s="11">
        <v>0</v>
      </c>
      <c r="H51" s="11">
        <v>0</v>
      </c>
      <c r="I51" s="10">
        <v>375</v>
      </c>
      <c r="J51" s="9">
        <v>250</v>
      </c>
      <c r="K51" s="11">
        <v>0</v>
      </c>
      <c r="L51" s="11">
        <f t="shared" si="11"/>
        <v>17625</v>
      </c>
      <c r="M51" s="34">
        <v>3648.43</v>
      </c>
      <c r="N51" s="9"/>
      <c r="O51" s="9">
        <f t="shared" si="6"/>
        <v>3648.43</v>
      </c>
      <c r="P51" s="9">
        <v>0</v>
      </c>
      <c r="Q51" s="32">
        <f t="shared" si="7"/>
        <v>13976.57</v>
      </c>
    </row>
    <row r="52" spans="1:17" s="12" customFormat="1" ht="24" customHeight="1" x14ac:dyDescent="0.25">
      <c r="A52" s="15">
        <f t="shared" si="5"/>
        <v>30</v>
      </c>
      <c r="B52" s="7" t="s">
        <v>271</v>
      </c>
      <c r="C52" s="8" t="s">
        <v>24</v>
      </c>
      <c r="D52" s="14" t="s">
        <v>278</v>
      </c>
      <c r="E52" s="8" t="s">
        <v>110</v>
      </c>
      <c r="F52" s="9">
        <v>17000</v>
      </c>
      <c r="G52" s="11">
        <v>0</v>
      </c>
      <c r="H52" s="11">
        <v>0</v>
      </c>
      <c r="I52" s="10">
        <v>375</v>
      </c>
      <c r="J52" s="9">
        <v>250</v>
      </c>
      <c r="K52" s="11">
        <v>0</v>
      </c>
      <c r="L52" s="11">
        <f t="shared" si="11"/>
        <v>17625</v>
      </c>
      <c r="M52" s="34">
        <v>3934.52</v>
      </c>
      <c r="N52" s="9"/>
      <c r="O52" s="9">
        <f t="shared" si="6"/>
        <v>3934.52</v>
      </c>
      <c r="P52" s="9">
        <v>0</v>
      </c>
      <c r="Q52" s="32">
        <f t="shared" si="7"/>
        <v>13690.48</v>
      </c>
    </row>
    <row r="53" spans="1:17" s="12" customFormat="1" ht="24" customHeight="1" x14ac:dyDescent="0.25">
      <c r="A53" s="15">
        <f t="shared" si="5"/>
        <v>31</v>
      </c>
      <c r="B53" s="7" t="s">
        <v>272</v>
      </c>
      <c r="C53" s="8" t="s">
        <v>24</v>
      </c>
      <c r="D53" s="14" t="s">
        <v>277</v>
      </c>
      <c r="E53" s="8" t="s">
        <v>110</v>
      </c>
      <c r="F53" s="9">
        <v>17000</v>
      </c>
      <c r="G53" s="11">
        <v>0</v>
      </c>
      <c r="H53" s="11">
        <v>0</v>
      </c>
      <c r="I53" s="10">
        <v>375</v>
      </c>
      <c r="J53" s="9">
        <v>250</v>
      </c>
      <c r="K53" s="11">
        <v>0</v>
      </c>
      <c r="L53" s="11">
        <f t="shared" si="11"/>
        <v>17625</v>
      </c>
      <c r="M53" s="34">
        <v>3934.52</v>
      </c>
      <c r="N53" s="9"/>
      <c r="O53" s="9">
        <f t="shared" si="6"/>
        <v>3934.52</v>
      </c>
      <c r="P53" s="9">
        <v>0</v>
      </c>
      <c r="Q53" s="32">
        <f t="shared" si="7"/>
        <v>13690.48</v>
      </c>
    </row>
    <row r="54" spans="1:17" s="12" customFormat="1" ht="24" customHeight="1" x14ac:dyDescent="0.25">
      <c r="A54" s="15">
        <f t="shared" si="5"/>
        <v>32</v>
      </c>
      <c r="B54" s="7" t="s">
        <v>273</v>
      </c>
      <c r="C54" s="8" t="s">
        <v>24</v>
      </c>
      <c r="D54" s="14" t="s">
        <v>276</v>
      </c>
      <c r="E54" s="8" t="s">
        <v>110</v>
      </c>
      <c r="F54" s="9">
        <v>17000</v>
      </c>
      <c r="G54" s="11">
        <v>0</v>
      </c>
      <c r="H54" s="11">
        <v>0</v>
      </c>
      <c r="I54" s="10">
        <v>375</v>
      </c>
      <c r="J54" s="9">
        <v>250</v>
      </c>
      <c r="K54" s="11">
        <v>0</v>
      </c>
      <c r="L54" s="11">
        <f t="shared" si="11"/>
        <v>17625</v>
      </c>
      <c r="M54" s="34">
        <v>3934.52</v>
      </c>
      <c r="N54" s="9"/>
      <c r="O54" s="9">
        <f t="shared" si="6"/>
        <v>3934.52</v>
      </c>
      <c r="P54" s="9">
        <v>0</v>
      </c>
      <c r="Q54" s="32">
        <f t="shared" si="7"/>
        <v>13690.48</v>
      </c>
    </row>
    <row r="55" spans="1:17" s="12" customFormat="1" ht="35.25" customHeight="1" x14ac:dyDescent="0.25">
      <c r="A55" s="15">
        <f t="shared" si="5"/>
        <v>33</v>
      </c>
      <c r="B55" s="7" t="s">
        <v>274</v>
      </c>
      <c r="C55" s="8" t="s">
        <v>24</v>
      </c>
      <c r="D55" s="14" t="s">
        <v>275</v>
      </c>
      <c r="E55" s="8" t="s">
        <v>107</v>
      </c>
      <c r="F55" s="9">
        <v>17000</v>
      </c>
      <c r="G55" s="11">
        <v>0</v>
      </c>
      <c r="H55" s="11">
        <v>0</v>
      </c>
      <c r="I55" s="10">
        <v>375</v>
      </c>
      <c r="J55" s="9">
        <v>250</v>
      </c>
      <c r="K55" s="11">
        <v>0</v>
      </c>
      <c r="L55" s="11">
        <f t="shared" si="11"/>
        <v>17625</v>
      </c>
      <c r="M55" s="34">
        <v>3934.52</v>
      </c>
      <c r="N55" s="9"/>
      <c r="O55" s="9">
        <f t="shared" si="6"/>
        <v>3934.52</v>
      </c>
      <c r="P55" s="9">
        <v>0</v>
      </c>
      <c r="Q55" s="32">
        <f t="shared" si="7"/>
        <v>13690.48</v>
      </c>
    </row>
    <row r="56" spans="1:17" s="12" customFormat="1" ht="24" customHeight="1" x14ac:dyDescent="0.25">
      <c r="A56" s="95"/>
      <c r="B56" s="17" t="s">
        <v>145</v>
      </c>
      <c r="C56" s="18"/>
      <c r="D56" s="18"/>
      <c r="E56" s="18"/>
      <c r="F56" s="17">
        <f>SUM(F23:F55)</f>
        <v>484806.45</v>
      </c>
      <c r="G56" s="17">
        <f t="shared" ref="G56:Q56" si="12">SUM(G23:G55)</f>
        <v>0</v>
      </c>
      <c r="H56" s="17">
        <f t="shared" si="12"/>
        <v>0</v>
      </c>
      <c r="I56" s="17">
        <f t="shared" si="12"/>
        <v>9750</v>
      </c>
      <c r="J56" s="17">
        <f t="shared" si="12"/>
        <v>8370.9700000000012</v>
      </c>
      <c r="K56" s="17">
        <f t="shared" si="12"/>
        <v>0</v>
      </c>
      <c r="L56" s="17">
        <f t="shared" si="12"/>
        <v>502927.42</v>
      </c>
      <c r="M56" s="17">
        <f t="shared" si="12"/>
        <v>111689.64</v>
      </c>
      <c r="N56" s="17">
        <f t="shared" si="12"/>
        <v>0</v>
      </c>
      <c r="O56" s="17">
        <f t="shared" si="12"/>
        <v>111689.64</v>
      </c>
      <c r="P56" s="17">
        <f t="shared" si="12"/>
        <v>0</v>
      </c>
      <c r="Q56" s="17">
        <f t="shared" si="12"/>
        <v>391237.77999999997</v>
      </c>
    </row>
    <row r="57" spans="1:17" s="12" customFormat="1" ht="24" customHeight="1" x14ac:dyDescent="0.25">
      <c r="A57" s="15">
        <f t="shared" ref="A57" si="13">+A56+1</f>
        <v>1</v>
      </c>
      <c r="B57" s="7" t="s">
        <v>146</v>
      </c>
      <c r="C57" s="8" t="s">
        <v>53</v>
      </c>
      <c r="D57" s="8" t="s">
        <v>53</v>
      </c>
      <c r="E57" s="8" t="s">
        <v>90</v>
      </c>
      <c r="F57" s="11">
        <v>2400</v>
      </c>
      <c r="G57" s="11">
        <v>0</v>
      </c>
      <c r="H57" s="11">
        <v>0</v>
      </c>
      <c r="I57" s="11">
        <v>0</v>
      </c>
      <c r="J57" s="11">
        <v>850</v>
      </c>
      <c r="K57" s="11">
        <v>0</v>
      </c>
      <c r="L57" s="11">
        <f t="shared" ref="L57:L100" si="14">F57+G57+H57+I57+J57+K57</f>
        <v>3250</v>
      </c>
      <c r="M57" s="11">
        <v>460.32</v>
      </c>
      <c r="N57" s="9"/>
      <c r="O57" s="9">
        <f>+M57</f>
        <v>460.32</v>
      </c>
      <c r="P57" s="9">
        <v>0</v>
      </c>
      <c r="Q57" s="9">
        <f>L57-M57-N57+P57</f>
        <v>2789.68</v>
      </c>
    </row>
    <row r="58" spans="1:17" s="13" customFormat="1" ht="24" customHeight="1" x14ac:dyDescent="0.25">
      <c r="A58" s="15">
        <f>+A57+1</f>
        <v>2</v>
      </c>
      <c r="B58" s="7" t="s">
        <v>47</v>
      </c>
      <c r="C58" s="8" t="s">
        <v>52</v>
      </c>
      <c r="D58" s="14" t="s">
        <v>52</v>
      </c>
      <c r="E58" s="14" t="s">
        <v>96</v>
      </c>
      <c r="F58" s="11">
        <v>4500</v>
      </c>
      <c r="G58" s="11">
        <v>0</v>
      </c>
      <c r="H58" s="11">
        <v>0</v>
      </c>
      <c r="I58" s="11">
        <v>0</v>
      </c>
      <c r="J58" s="11">
        <v>250</v>
      </c>
      <c r="K58" s="11">
        <v>0</v>
      </c>
      <c r="L58" s="11">
        <f t="shared" si="14"/>
        <v>4750</v>
      </c>
      <c r="M58" s="11">
        <v>740.06</v>
      </c>
      <c r="N58" s="9"/>
      <c r="O58" s="9">
        <f t="shared" ref="O58:O100" si="15">+M58</f>
        <v>740.06</v>
      </c>
      <c r="P58" s="9">
        <v>0</v>
      </c>
      <c r="Q58" s="9">
        <f t="shared" ref="Q58:Q85" si="16">L58-M58-N58+P58</f>
        <v>4009.94</v>
      </c>
    </row>
    <row r="59" spans="1:17" s="13" customFormat="1" ht="24" customHeight="1" x14ac:dyDescent="0.25">
      <c r="A59" s="15">
        <f t="shared" ref="A59:A122" si="17">+A58+1</f>
        <v>3</v>
      </c>
      <c r="B59" s="7" t="s">
        <v>50</v>
      </c>
      <c r="C59" s="8" t="s">
        <v>55</v>
      </c>
      <c r="D59" s="14" t="s">
        <v>55</v>
      </c>
      <c r="E59" s="14" t="s">
        <v>90</v>
      </c>
      <c r="F59" s="9">
        <v>5000</v>
      </c>
      <c r="G59" s="11">
        <v>0</v>
      </c>
      <c r="H59" s="11">
        <v>0</v>
      </c>
      <c r="I59" s="11">
        <v>0</v>
      </c>
      <c r="J59" s="11">
        <v>250</v>
      </c>
      <c r="K59" s="11">
        <v>0</v>
      </c>
      <c r="L59" s="11">
        <f t="shared" si="14"/>
        <v>5250</v>
      </c>
      <c r="M59" s="11">
        <v>843.03</v>
      </c>
      <c r="N59" s="9"/>
      <c r="O59" s="9">
        <f t="shared" si="15"/>
        <v>843.03</v>
      </c>
      <c r="P59" s="9">
        <v>0</v>
      </c>
      <c r="Q59" s="9">
        <f t="shared" si="16"/>
        <v>4406.97</v>
      </c>
    </row>
    <row r="60" spans="1:17" s="13" customFormat="1" ht="24" customHeight="1" x14ac:dyDescent="0.25">
      <c r="A60" s="15">
        <f t="shared" si="17"/>
        <v>4</v>
      </c>
      <c r="B60" s="7" t="s">
        <v>49</v>
      </c>
      <c r="C60" s="8" t="s">
        <v>55</v>
      </c>
      <c r="D60" s="14" t="s">
        <v>55</v>
      </c>
      <c r="E60" s="14" t="s">
        <v>90</v>
      </c>
      <c r="F60" s="9">
        <v>4300</v>
      </c>
      <c r="G60" s="11">
        <v>0</v>
      </c>
      <c r="H60" s="11">
        <v>0</v>
      </c>
      <c r="I60" s="11">
        <v>0</v>
      </c>
      <c r="J60" s="11">
        <v>250</v>
      </c>
      <c r="K60" s="11">
        <v>0</v>
      </c>
      <c r="L60" s="11">
        <f t="shared" si="14"/>
        <v>4550</v>
      </c>
      <c r="M60" s="11">
        <v>728.62</v>
      </c>
      <c r="N60" s="9"/>
      <c r="O60" s="9">
        <f t="shared" si="15"/>
        <v>728.62</v>
      </c>
      <c r="P60" s="9">
        <v>0</v>
      </c>
      <c r="Q60" s="9">
        <f t="shared" si="16"/>
        <v>3821.38</v>
      </c>
    </row>
    <row r="61" spans="1:17" s="13" customFormat="1" ht="24" customHeight="1" x14ac:dyDescent="0.25">
      <c r="A61" s="15">
        <f t="shared" si="17"/>
        <v>5</v>
      </c>
      <c r="B61" s="7" t="s">
        <v>48</v>
      </c>
      <c r="C61" s="8" t="s">
        <v>54</v>
      </c>
      <c r="D61" s="14" t="s">
        <v>54</v>
      </c>
      <c r="E61" s="8" t="s">
        <v>96</v>
      </c>
      <c r="F61" s="11">
        <v>5600</v>
      </c>
      <c r="G61" s="11">
        <v>0</v>
      </c>
      <c r="H61" s="11">
        <v>0</v>
      </c>
      <c r="I61" s="11">
        <v>0</v>
      </c>
      <c r="J61" s="11">
        <v>250</v>
      </c>
      <c r="K61" s="11">
        <v>0</v>
      </c>
      <c r="L61" s="11">
        <f t="shared" si="14"/>
        <v>5850</v>
      </c>
      <c r="M61" s="11">
        <v>2872.59</v>
      </c>
      <c r="N61" s="9"/>
      <c r="O61" s="9">
        <f t="shared" si="15"/>
        <v>2872.59</v>
      </c>
      <c r="P61" s="9">
        <v>0</v>
      </c>
      <c r="Q61" s="9">
        <f t="shared" si="16"/>
        <v>2977.41</v>
      </c>
    </row>
    <row r="62" spans="1:17" s="13" customFormat="1" ht="24" customHeight="1" x14ac:dyDescent="0.25">
      <c r="A62" s="15">
        <f t="shared" si="17"/>
        <v>6</v>
      </c>
      <c r="B62" s="7" t="s">
        <v>147</v>
      </c>
      <c r="C62" s="8" t="s">
        <v>51</v>
      </c>
      <c r="D62" s="14" t="s">
        <v>51</v>
      </c>
      <c r="E62" s="8" t="s">
        <v>136</v>
      </c>
      <c r="F62" s="11">
        <v>5000</v>
      </c>
      <c r="G62" s="11">
        <v>0</v>
      </c>
      <c r="H62" s="11">
        <v>0</v>
      </c>
      <c r="I62" s="11">
        <v>0</v>
      </c>
      <c r="J62" s="11">
        <v>250</v>
      </c>
      <c r="K62" s="11">
        <v>0</v>
      </c>
      <c r="L62" s="11">
        <f t="shared" si="14"/>
        <v>5250</v>
      </c>
      <c r="M62" s="11">
        <v>843.03</v>
      </c>
      <c r="N62" s="9"/>
      <c r="O62" s="9">
        <f t="shared" si="15"/>
        <v>843.03</v>
      </c>
      <c r="P62" s="9">
        <v>0</v>
      </c>
      <c r="Q62" s="9">
        <f t="shared" si="16"/>
        <v>4406.97</v>
      </c>
    </row>
    <row r="63" spans="1:17" s="13" customFormat="1" ht="24" customHeight="1" x14ac:dyDescent="0.25">
      <c r="A63" s="15">
        <f t="shared" si="17"/>
        <v>7</v>
      </c>
      <c r="B63" s="7" t="s">
        <v>148</v>
      </c>
      <c r="C63" s="8" t="s">
        <v>51</v>
      </c>
      <c r="D63" s="14" t="s">
        <v>51</v>
      </c>
      <c r="E63" s="8" t="s">
        <v>121</v>
      </c>
      <c r="F63" s="11">
        <v>5000</v>
      </c>
      <c r="G63" s="11">
        <v>0</v>
      </c>
      <c r="H63" s="11">
        <v>0</v>
      </c>
      <c r="I63" s="11">
        <v>0</v>
      </c>
      <c r="J63" s="11">
        <v>250</v>
      </c>
      <c r="K63" s="11">
        <v>0</v>
      </c>
      <c r="L63" s="11">
        <f t="shared" si="14"/>
        <v>5250</v>
      </c>
      <c r="M63" s="11">
        <v>843.03</v>
      </c>
      <c r="N63" s="9"/>
      <c r="O63" s="9">
        <f t="shared" si="15"/>
        <v>843.03</v>
      </c>
      <c r="P63" s="9">
        <v>0</v>
      </c>
      <c r="Q63" s="9">
        <f t="shared" si="16"/>
        <v>4406.97</v>
      </c>
    </row>
    <row r="64" spans="1:17" s="13" customFormat="1" ht="24" customHeight="1" x14ac:dyDescent="0.25">
      <c r="A64" s="15">
        <f t="shared" si="17"/>
        <v>8</v>
      </c>
      <c r="B64" s="7" t="s">
        <v>149</v>
      </c>
      <c r="C64" s="8" t="s">
        <v>51</v>
      </c>
      <c r="D64" s="14" t="s">
        <v>51</v>
      </c>
      <c r="E64" s="8" t="s">
        <v>136</v>
      </c>
      <c r="F64" s="11">
        <v>5000</v>
      </c>
      <c r="G64" s="11">
        <v>0</v>
      </c>
      <c r="H64" s="11">
        <v>0</v>
      </c>
      <c r="I64" s="11">
        <v>0</v>
      </c>
      <c r="J64" s="11">
        <v>250</v>
      </c>
      <c r="K64" s="11">
        <v>0</v>
      </c>
      <c r="L64" s="11">
        <f t="shared" si="14"/>
        <v>5250</v>
      </c>
      <c r="M64" s="11">
        <v>843.03</v>
      </c>
      <c r="N64" s="9"/>
      <c r="O64" s="9">
        <f t="shared" si="15"/>
        <v>843.03</v>
      </c>
      <c r="P64" s="9">
        <v>0</v>
      </c>
      <c r="Q64" s="9">
        <f t="shared" si="16"/>
        <v>4406.97</v>
      </c>
    </row>
    <row r="65" spans="1:17" s="13" customFormat="1" ht="24" customHeight="1" x14ac:dyDescent="0.25">
      <c r="A65" s="15">
        <f t="shared" si="17"/>
        <v>9</v>
      </c>
      <c r="B65" s="7" t="s">
        <v>150</v>
      </c>
      <c r="C65" s="8" t="s">
        <v>51</v>
      </c>
      <c r="D65" s="14" t="s">
        <v>51</v>
      </c>
      <c r="E65" s="8" t="s">
        <v>115</v>
      </c>
      <c r="F65" s="11">
        <v>5000</v>
      </c>
      <c r="G65" s="11">
        <v>0</v>
      </c>
      <c r="H65" s="11">
        <v>0</v>
      </c>
      <c r="I65" s="11">
        <v>0</v>
      </c>
      <c r="J65" s="11">
        <v>250</v>
      </c>
      <c r="K65" s="11">
        <v>0</v>
      </c>
      <c r="L65" s="11">
        <f t="shared" si="14"/>
        <v>5250</v>
      </c>
      <c r="M65" s="11">
        <v>843.03</v>
      </c>
      <c r="N65" s="9"/>
      <c r="O65" s="9">
        <f t="shared" si="15"/>
        <v>843.03</v>
      </c>
      <c r="P65" s="9">
        <v>0</v>
      </c>
      <c r="Q65" s="9">
        <f t="shared" si="16"/>
        <v>4406.97</v>
      </c>
    </row>
    <row r="66" spans="1:17" s="13" customFormat="1" ht="24" customHeight="1" x14ac:dyDescent="0.25">
      <c r="A66" s="15">
        <f t="shared" si="17"/>
        <v>10</v>
      </c>
      <c r="B66" s="7" t="s">
        <v>151</v>
      </c>
      <c r="C66" s="8" t="s">
        <v>51</v>
      </c>
      <c r="D66" s="14" t="s">
        <v>51</v>
      </c>
      <c r="E66" s="8" t="s">
        <v>158</v>
      </c>
      <c r="F66" s="11">
        <v>5000</v>
      </c>
      <c r="G66" s="11">
        <v>0</v>
      </c>
      <c r="H66" s="11">
        <v>0</v>
      </c>
      <c r="I66" s="11">
        <v>0</v>
      </c>
      <c r="J66" s="11">
        <v>250</v>
      </c>
      <c r="K66" s="11">
        <v>0</v>
      </c>
      <c r="L66" s="11">
        <f t="shared" si="14"/>
        <v>5250</v>
      </c>
      <c r="M66" s="11">
        <v>843.03</v>
      </c>
      <c r="N66" s="9"/>
      <c r="O66" s="9">
        <f t="shared" si="15"/>
        <v>843.03</v>
      </c>
      <c r="P66" s="9">
        <v>0</v>
      </c>
      <c r="Q66" s="9">
        <f t="shared" si="16"/>
        <v>4406.97</v>
      </c>
    </row>
    <row r="67" spans="1:17" s="13" customFormat="1" ht="24" customHeight="1" x14ac:dyDescent="0.25">
      <c r="A67" s="15">
        <f t="shared" si="17"/>
        <v>11</v>
      </c>
      <c r="B67" s="7" t="s">
        <v>152</v>
      </c>
      <c r="C67" s="8" t="s">
        <v>51</v>
      </c>
      <c r="D67" s="14" t="s">
        <v>51</v>
      </c>
      <c r="E67" s="8" t="s">
        <v>127</v>
      </c>
      <c r="F67" s="11">
        <v>5000</v>
      </c>
      <c r="G67" s="11">
        <v>0</v>
      </c>
      <c r="H67" s="11">
        <v>0</v>
      </c>
      <c r="I67" s="11">
        <v>0</v>
      </c>
      <c r="J67" s="11">
        <v>250</v>
      </c>
      <c r="K67" s="11">
        <v>0</v>
      </c>
      <c r="L67" s="11">
        <f t="shared" si="14"/>
        <v>5250</v>
      </c>
      <c r="M67" s="11">
        <v>843.03</v>
      </c>
      <c r="N67" s="9"/>
      <c r="O67" s="9">
        <f t="shared" si="15"/>
        <v>843.03</v>
      </c>
      <c r="P67" s="9">
        <v>0</v>
      </c>
      <c r="Q67" s="9">
        <f t="shared" si="16"/>
        <v>4406.97</v>
      </c>
    </row>
    <row r="68" spans="1:17" s="13" customFormat="1" ht="24" customHeight="1" x14ac:dyDescent="0.25">
      <c r="A68" s="15">
        <f t="shared" si="17"/>
        <v>12</v>
      </c>
      <c r="B68" s="7" t="s">
        <v>153</v>
      </c>
      <c r="C68" s="8" t="s">
        <v>51</v>
      </c>
      <c r="D68" s="14" t="s">
        <v>51</v>
      </c>
      <c r="E68" s="8" t="s">
        <v>159</v>
      </c>
      <c r="F68" s="11">
        <v>5000</v>
      </c>
      <c r="G68" s="11">
        <v>0</v>
      </c>
      <c r="H68" s="11">
        <v>0</v>
      </c>
      <c r="I68" s="11">
        <v>0</v>
      </c>
      <c r="J68" s="11">
        <v>250</v>
      </c>
      <c r="K68" s="11">
        <v>0</v>
      </c>
      <c r="L68" s="11">
        <f t="shared" si="14"/>
        <v>5250</v>
      </c>
      <c r="M68" s="11">
        <v>843.03</v>
      </c>
      <c r="N68" s="9"/>
      <c r="O68" s="9">
        <f t="shared" si="15"/>
        <v>843.03</v>
      </c>
      <c r="P68" s="9">
        <v>0</v>
      </c>
      <c r="Q68" s="9">
        <f t="shared" si="16"/>
        <v>4406.97</v>
      </c>
    </row>
    <row r="69" spans="1:17" s="13" customFormat="1" ht="24" customHeight="1" x14ac:dyDescent="0.25">
      <c r="A69" s="15">
        <f t="shared" si="17"/>
        <v>13</v>
      </c>
      <c r="B69" s="7" t="s">
        <v>154</v>
      </c>
      <c r="C69" s="8" t="s">
        <v>51</v>
      </c>
      <c r="D69" s="14" t="s">
        <v>51</v>
      </c>
      <c r="E69" s="8" t="s">
        <v>136</v>
      </c>
      <c r="F69" s="11">
        <v>5000</v>
      </c>
      <c r="G69" s="11">
        <v>0</v>
      </c>
      <c r="H69" s="11">
        <v>0</v>
      </c>
      <c r="I69" s="11">
        <v>0</v>
      </c>
      <c r="J69" s="11">
        <v>250</v>
      </c>
      <c r="K69" s="11">
        <v>0</v>
      </c>
      <c r="L69" s="11">
        <f t="shared" si="14"/>
        <v>5250</v>
      </c>
      <c r="M69" s="11">
        <v>4354.1099999999997</v>
      </c>
      <c r="N69" s="9"/>
      <c r="O69" s="9">
        <f t="shared" si="15"/>
        <v>4354.1099999999997</v>
      </c>
      <c r="P69" s="9">
        <v>0</v>
      </c>
      <c r="Q69" s="9">
        <f t="shared" si="16"/>
        <v>895.89000000000033</v>
      </c>
    </row>
    <row r="70" spans="1:17" s="13" customFormat="1" ht="24" customHeight="1" x14ac:dyDescent="0.25">
      <c r="A70" s="15">
        <f t="shared" si="17"/>
        <v>14</v>
      </c>
      <c r="B70" s="7" t="s">
        <v>38</v>
      </c>
      <c r="C70" s="8" t="s">
        <v>51</v>
      </c>
      <c r="D70" s="14" t="s">
        <v>51</v>
      </c>
      <c r="E70" s="14" t="s">
        <v>119</v>
      </c>
      <c r="F70" s="11">
        <v>5000</v>
      </c>
      <c r="G70" s="11">
        <v>0</v>
      </c>
      <c r="H70" s="11">
        <v>0</v>
      </c>
      <c r="I70" s="11">
        <v>0</v>
      </c>
      <c r="J70" s="11">
        <v>250</v>
      </c>
      <c r="K70" s="11">
        <v>0</v>
      </c>
      <c r="L70" s="11">
        <f t="shared" si="14"/>
        <v>5250</v>
      </c>
      <c r="M70" s="11">
        <v>843.03</v>
      </c>
      <c r="N70" s="9"/>
      <c r="O70" s="9">
        <f t="shared" si="15"/>
        <v>843.03</v>
      </c>
      <c r="P70" s="9">
        <v>0</v>
      </c>
      <c r="Q70" s="9">
        <f t="shared" si="16"/>
        <v>4406.97</v>
      </c>
    </row>
    <row r="71" spans="1:17" s="13" customFormat="1" ht="24" customHeight="1" x14ac:dyDescent="0.25">
      <c r="A71" s="15">
        <f t="shared" si="17"/>
        <v>15</v>
      </c>
      <c r="B71" s="7" t="s">
        <v>610</v>
      </c>
      <c r="C71" s="8" t="s">
        <v>51</v>
      </c>
      <c r="D71" s="14" t="s">
        <v>51</v>
      </c>
      <c r="E71" s="14" t="s">
        <v>126</v>
      </c>
      <c r="F71" s="11">
        <v>5000</v>
      </c>
      <c r="G71" s="11">
        <v>0</v>
      </c>
      <c r="H71" s="11">
        <v>0</v>
      </c>
      <c r="I71" s="11">
        <v>0</v>
      </c>
      <c r="J71" s="11">
        <v>250</v>
      </c>
      <c r="K71" s="11">
        <v>0</v>
      </c>
      <c r="L71" s="11">
        <f t="shared" si="14"/>
        <v>5250</v>
      </c>
      <c r="M71" s="11">
        <v>4631.9399999999996</v>
      </c>
      <c r="N71" s="9"/>
      <c r="O71" s="9">
        <f t="shared" si="15"/>
        <v>4631.9399999999996</v>
      </c>
      <c r="P71" s="9">
        <v>0</v>
      </c>
      <c r="Q71" s="9">
        <f t="shared" si="16"/>
        <v>618.0600000000004</v>
      </c>
    </row>
    <row r="72" spans="1:17" s="13" customFormat="1" ht="24" customHeight="1" x14ac:dyDescent="0.25">
      <c r="A72" s="15">
        <f t="shared" si="17"/>
        <v>16</v>
      </c>
      <c r="B72" s="7" t="s">
        <v>37</v>
      </c>
      <c r="C72" s="8" t="s">
        <v>51</v>
      </c>
      <c r="D72" s="14" t="s">
        <v>51</v>
      </c>
      <c r="E72" s="14" t="s">
        <v>139</v>
      </c>
      <c r="F72" s="11">
        <v>5000</v>
      </c>
      <c r="G72" s="11">
        <v>0</v>
      </c>
      <c r="H72" s="11">
        <v>0</v>
      </c>
      <c r="I72" s="11">
        <v>0</v>
      </c>
      <c r="J72" s="11">
        <v>250</v>
      </c>
      <c r="K72" s="11">
        <v>0</v>
      </c>
      <c r="L72" s="11">
        <f t="shared" si="14"/>
        <v>5250</v>
      </c>
      <c r="M72" s="11">
        <v>843.03</v>
      </c>
      <c r="N72" s="9"/>
      <c r="O72" s="9">
        <f t="shared" si="15"/>
        <v>843.03</v>
      </c>
      <c r="P72" s="9">
        <v>0</v>
      </c>
      <c r="Q72" s="9">
        <f t="shared" si="16"/>
        <v>4406.97</v>
      </c>
    </row>
    <row r="73" spans="1:17" s="13" customFormat="1" ht="24" customHeight="1" x14ac:dyDescent="0.25">
      <c r="A73" s="15">
        <f t="shared" si="17"/>
        <v>17</v>
      </c>
      <c r="B73" s="7" t="s">
        <v>44</v>
      </c>
      <c r="C73" s="8" t="s">
        <v>51</v>
      </c>
      <c r="D73" s="14" t="s">
        <v>51</v>
      </c>
      <c r="E73" s="14" t="s">
        <v>120</v>
      </c>
      <c r="F73" s="11">
        <v>5000</v>
      </c>
      <c r="G73" s="11">
        <v>0</v>
      </c>
      <c r="H73" s="11">
        <v>0</v>
      </c>
      <c r="I73" s="11">
        <v>0</v>
      </c>
      <c r="J73" s="11">
        <v>250</v>
      </c>
      <c r="K73" s="11">
        <v>0</v>
      </c>
      <c r="L73" s="11">
        <f t="shared" si="14"/>
        <v>5250</v>
      </c>
      <c r="M73" s="11">
        <v>3685.23</v>
      </c>
      <c r="N73" s="9"/>
      <c r="O73" s="9">
        <f t="shared" si="15"/>
        <v>3685.23</v>
      </c>
      <c r="P73" s="9">
        <v>0</v>
      </c>
      <c r="Q73" s="9">
        <f t="shared" si="16"/>
        <v>1564.77</v>
      </c>
    </row>
    <row r="74" spans="1:17" s="13" customFormat="1" ht="24" customHeight="1" x14ac:dyDescent="0.25">
      <c r="A74" s="15">
        <f t="shared" si="17"/>
        <v>18</v>
      </c>
      <c r="B74" s="7" t="s">
        <v>39</v>
      </c>
      <c r="C74" s="8" t="s">
        <v>51</v>
      </c>
      <c r="D74" s="14" t="s">
        <v>51</v>
      </c>
      <c r="E74" s="8" t="s">
        <v>119</v>
      </c>
      <c r="F74" s="11">
        <v>5000</v>
      </c>
      <c r="G74" s="11">
        <v>0</v>
      </c>
      <c r="H74" s="11">
        <v>0</v>
      </c>
      <c r="I74" s="11">
        <v>0</v>
      </c>
      <c r="J74" s="11">
        <v>250</v>
      </c>
      <c r="K74" s="11">
        <v>0</v>
      </c>
      <c r="L74" s="11">
        <f t="shared" si="14"/>
        <v>5250</v>
      </c>
      <c r="M74" s="11">
        <v>843.03</v>
      </c>
      <c r="N74" s="9"/>
      <c r="O74" s="9">
        <f t="shared" si="15"/>
        <v>843.03</v>
      </c>
      <c r="P74" s="9">
        <v>0</v>
      </c>
      <c r="Q74" s="9">
        <f t="shared" si="16"/>
        <v>4406.97</v>
      </c>
    </row>
    <row r="75" spans="1:17" s="13" customFormat="1" ht="24" customHeight="1" x14ac:dyDescent="0.25">
      <c r="A75" s="15">
        <f t="shared" si="17"/>
        <v>19</v>
      </c>
      <c r="B75" s="7" t="s">
        <v>31</v>
      </c>
      <c r="C75" s="8" t="s">
        <v>51</v>
      </c>
      <c r="D75" s="14" t="s">
        <v>51</v>
      </c>
      <c r="E75" s="8" t="s">
        <v>125</v>
      </c>
      <c r="F75" s="11">
        <v>5000</v>
      </c>
      <c r="G75" s="11">
        <v>0</v>
      </c>
      <c r="H75" s="11">
        <v>0</v>
      </c>
      <c r="I75" s="11">
        <v>0</v>
      </c>
      <c r="J75" s="11">
        <v>250</v>
      </c>
      <c r="K75" s="11">
        <v>0</v>
      </c>
      <c r="L75" s="11">
        <f t="shared" si="14"/>
        <v>5250</v>
      </c>
      <c r="M75" s="11">
        <v>2313.0700000000002</v>
      </c>
      <c r="N75" s="9"/>
      <c r="O75" s="9">
        <f t="shared" si="15"/>
        <v>2313.0700000000002</v>
      </c>
      <c r="P75" s="9">
        <v>0</v>
      </c>
      <c r="Q75" s="9">
        <f t="shared" si="16"/>
        <v>2936.93</v>
      </c>
    </row>
    <row r="76" spans="1:17" s="13" customFormat="1" ht="24" customHeight="1" x14ac:dyDescent="0.25">
      <c r="A76" s="15">
        <f t="shared" si="17"/>
        <v>20</v>
      </c>
      <c r="B76" s="7" t="s">
        <v>34</v>
      </c>
      <c r="C76" s="8" t="s">
        <v>51</v>
      </c>
      <c r="D76" s="14" t="s">
        <v>51</v>
      </c>
      <c r="E76" s="14" t="s">
        <v>140</v>
      </c>
      <c r="F76" s="11">
        <v>5000</v>
      </c>
      <c r="G76" s="11">
        <v>0</v>
      </c>
      <c r="H76" s="11">
        <v>0</v>
      </c>
      <c r="I76" s="11">
        <v>0</v>
      </c>
      <c r="J76" s="11">
        <v>250</v>
      </c>
      <c r="K76" s="11">
        <v>0</v>
      </c>
      <c r="L76" s="11">
        <f t="shared" si="14"/>
        <v>5250</v>
      </c>
      <c r="M76" s="11">
        <v>843.03</v>
      </c>
      <c r="N76" s="9"/>
      <c r="O76" s="9">
        <f t="shared" si="15"/>
        <v>843.03</v>
      </c>
      <c r="P76" s="9">
        <v>0</v>
      </c>
      <c r="Q76" s="9">
        <f t="shared" si="16"/>
        <v>4406.97</v>
      </c>
    </row>
    <row r="77" spans="1:17" s="13" customFormat="1" ht="24" customHeight="1" x14ac:dyDescent="0.25">
      <c r="A77" s="15">
        <f t="shared" si="17"/>
        <v>21</v>
      </c>
      <c r="B77" s="7" t="s">
        <v>65</v>
      </c>
      <c r="C77" s="8" t="s">
        <v>51</v>
      </c>
      <c r="D77" s="14" t="s">
        <v>51</v>
      </c>
      <c r="E77" s="14" t="s">
        <v>123</v>
      </c>
      <c r="F77" s="11">
        <v>5000</v>
      </c>
      <c r="G77" s="11">
        <v>0</v>
      </c>
      <c r="H77" s="11">
        <v>0</v>
      </c>
      <c r="I77" s="11">
        <v>0</v>
      </c>
      <c r="J77" s="11">
        <v>250</v>
      </c>
      <c r="K77" s="11">
        <v>0</v>
      </c>
      <c r="L77" s="11">
        <f t="shared" si="14"/>
        <v>5250</v>
      </c>
      <c r="M77" s="11">
        <v>843.03</v>
      </c>
      <c r="N77" s="9"/>
      <c r="O77" s="9">
        <f t="shared" si="15"/>
        <v>843.03</v>
      </c>
      <c r="P77" s="9">
        <v>0</v>
      </c>
      <c r="Q77" s="9">
        <f t="shared" si="16"/>
        <v>4406.97</v>
      </c>
    </row>
    <row r="78" spans="1:17" s="13" customFormat="1" ht="24" customHeight="1" x14ac:dyDescent="0.25">
      <c r="A78" s="15">
        <f t="shared" si="17"/>
        <v>22</v>
      </c>
      <c r="B78" s="7" t="s">
        <v>41</v>
      </c>
      <c r="C78" s="8" t="s">
        <v>51</v>
      </c>
      <c r="D78" s="14" t="s">
        <v>51</v>
      </c>
      <c r="E78" s="14" t="s">
        <v>121</v>
      </c>
      <c r="F78" s="11">
        <v>5000</v>
      </c>
      <c r="G78" s="11">
        <v>0</v>
      </c>
      <c r="H78" s="11">
        <v>0</v>
      </c>
      <c r="I78" s="11">
        <v>0</v>
      </c>
      <c r="J78" s="11">
        <v>250</v>
      </c>
      <c r="K78" s="11">
        <v>0</v>
      </c>
      <c r="L78" s="11">
        <f t="shared" si="14"/>
        <v>5250</v>
      </c>
      <c r="M78" s="11">
        <v>843.03</v>
      </c>
      <c r="N78" s="9"/>
      <c r="O78" s="9">
        <f t="shared" si="15"/>
        <v>843.03</v>
      </c>
      <c r="P78" s="9">
        <v>0</v>
      </c>
      <c r="Q78" s="9">
        <f t="shared" si="16"/>
        <v>4406.97</v>
      </c>
    </row>
    <row r="79" spans="1:17" s="13" customFormat="1" ht="24" customHeight="1" x14ac:dyDescent="0.25">
      <c r="A79" s="15">
        <f t="shared" si="17"/>
        <v>23</v>
      </c>
      <c r="B79" s="7" t="s">
        <v>40</v>
      </c>
      <c r="C79" s="8" t="s">
        <v>51</v>
      </c>
      <c r="D79" s="14" t="s">
        <v>51</v>
      </c>
      <c r="E79" s="8" t="s">
        <v>128</v>
      </c>
      <c r="F79" s="11">
        <v>5000</v>
      </c>
      <c r="G79" s="11">
        <v>0</v>
      </c>
      <c r="H79" s="11">
        <v>0</v>
      </c>
      <c r="I79" s="11">
        <v>0</v>
      </c>
      <c r="J79" s="11">
        <v>250</v>
      </c>
      <c r="K79" s="11">
        <v>0</v>
      </c>
      <c r="L79" s="11">
        <f t="shared" si="14"/>
        <v>5250</v>
      </c>
      <c r="M79" s="11">
        <v>843.03</v>
      </c>
      <c r="N79" s="9"/>
      <c r="O79" s="9">
        <f t="shared" si="15"/>
        <v>843.03</v>
      </c>
      <c r="P79" s="9">
        <v>0</v>
      </c>
      <c r="Q79" s="9">
        <f t="shared" si="16"/>
        <v>4406.97</v>
      </c>
    </row>
    <row r="80" spans="1:17" s="13" customFormat="1" ht="24" customHeight="1" x14ac:dyDescent="0.25">
      <c r="A80" s="15">
        <f t="shared" si="17"/>
        <v>24</v>
      </c>
      <c r="B80" s="7" t="s">
        <v>46</v>
      </c>
      <c r="C80" s="8" t="s">
        <v>51</v>
      </c>
      <c r="D80" s="14" t="s">
        <v>51</v>
      </c>
      <c r="E80" s="14" t="s">
        <v>117</v>
      </c>
      <c r="F80" s="11">
        <v>5000</v>
      </c>
      <c r="G80" s="11">
        <v>0</v>
      </c>
      <c r="H80" s="11">
        <v>0</v>
      </c>
      <c r="I80" s="11">
        <v>0</v>
      </c>
      <c r="J80" s="11">
        <v>250</v>
      </c>
      <c r="K80" s="11">
        <v>0</v>
      </c>
      <c r="L80" s="11">
        <f t="shared" si="14"/>
        <v>5250</v>
      </c>
      <c r="M80" s="11">
        <v>843.03</v>
      </c>
      <c r="N80" s="9"/>
      <c r="O80" s="9">
        <f t="shared" si="15"/>
        <v>843.03</v>
      </c>
      <c r="P80" s="9">
        <v>0</v>
      </c>
      <c r="Q80" s="9">
        <f t="shared" si="16"/>
        <v>4406.97</v>
      </c>
    </row>
    <row r="81" spans="1:17" s="13" customFormat="1" ht="24" customHeight="1" x14ac:dyDescent="0.25">
      <c r="A81" s="15">
        <f t="shared" si="17"/>
        <v>25</v>
      </c>
      <c r="B81" s="7" t="s">
        <v>33</v>
      </c>
      <c r="C81" s="8" t="s">
        <v>51</v>
      </c>
      <c r="D81" s="14" t="s">
        <v>51</v>
      </c>
      <c r="E81" s="14" t="s">
        <v>140</v>
      </c>
      <c r="F81" s="11">
        <v>5000</v>
      </c>
      <c r="G81" s="11">
        <v>0</v>
      </c>
      <c r="H81" s="11">
        <v>0</v>
      </c>
      <c r="I81" s="11">
        <v>0</v>
      </c>
      <c r="J81" s="11">
        <v>250</v>
      </c>
      <c r="K81" s="11">
        <v>0</v>
      </c>
      <c r="L81" s="11">
        <f t="shared" si="14"/>
        <v>5250</v>
      </c>
      <c r="M81" s="11">
        <v>843.03</v>
      </c>
      <c r="N81" s="9"/>
      <c r="O81" s="9">
        <f t="shared" si="15"/>
        <v>843.03</v>
      </c>
      <c r="P81" s="9">
        <v>0</v>
      </c>
      <c r="Q81" s="9">
        <f t="shared" si="16"/>
        <v>4406.97</v>
      </c>
    </row>
    <row r="82" spans="1:17" s="13" customFormat="1" ht="24" customHeight="1" x14ac:dyDescent="0.25">
      <c r="A82" s="15">
        <f t="shared" si="17"/>
        <v>26</v>
      </c>
      <c r="B82" s="7" t="s">
        <v>43</v>
      </c>
      <c r="C82" s="8" t="s">
        <v>51</v>
      </c>
      <c r="D82" s="14" t="s">
        <v>51</v>
      </c>
      <c r="E82" s="14" t="s">
        <v>130</v>
      </c>
      <c r="F82" s="11">
        <v>5000</v>
      </c>
      <c r="G82" s="11">
        <v>0</v>
      </c>
      <c r="H82" s="11">
        <v>0</v>
      </c>
      <c r="I82" s="11">
        <v>0</v>
      </c>
      <c r="J82" s="11">
        <v>250</v>
      </c>
      <c r="K82" s="11">
        <v>0</v>
      </c>
      <c r="L82" s="11">
        <f t="shared" si="14"/>
        <v>5250</v>
      </c>
      <c r="M82" s="11">
        <v>843.03</v>
      </c>
      <c r="N82" s="9"/>
      <c r="O82" s="9">
        <f t="shared" si="15"/>
        <v>843.03</v>
      </c>
      <c r="P82" s="9">
        <v>0</v>
      </c>
      <c r="Q82" s="9">
        <f t="shared" si="16"/>
        <v>4406.97</v>
      </c>
    </row>
    <row r="83" spans="1:17" s="13" customFormat="1" ht="24" customHeight="1" x14ac:dyDescent="0.25">
      <c r="A83" s="15">
        <f t="shared" si="17"/>
        <v>27</v>
      </c>
      <c r="B83" s="7" t="s">
        <v>30</v>
      </c>
      <c r="C83" s="8" t="s">
        <v>51</v>
      </c>
      <c r="D83" s="14" t="s">
        <v>51</v>
      </c>
      <c r="E83" s="8" t="s">
        <v>159</v>
      </c>
      <c r="F83" s="11">
        <v>5000</v>
      </c>
      <c r="G83" s="11">
        <v>0</v>
      </c>
      <c r="H83" s="11">
        <v>0</v>
      </c>
      <c r="I83" s="11">
        <v>0</v>
      </c>
      <c r="J83" s="11">
        <v>250</v>
      </c>
      <c r="K83" s="11">
        <v>0</v>
      </c>
      <c r="L83" s="11">
        <f t="shared" si="14"/>
        <v>5250</v>
      </c>
      <c r="M83" s="11">
        <v>843.03</v>
      </c>
      <c r="N83" s="9"/>
      <c r="O83" s="9">
        <f t="shared" si="15"/>
        <v>843.03</v>
      </c>
      <c r="P83" s="9">
        <v>0</v>
      </c>
      <c r="Q83" s="9">
        <f t="shared" si="16"/>
        <v>4406.97</v>
      </c>
    </row>
    <row r="84" spans="1:17" s="13" customFormat="1" ht="24" customHeight="1" x14ac:dyDescent="0.25">
      <c r="A84" s="15">
        <f t="shared" si="17"/>
        <v>28</v>
      </c>
      <c r="B84" s="7" t="s">
        <v>42</v>
      </c>
      <c r="C84" s="8" t="s">
        <v>51</v>
      </c>
      <c r="D84" s="14" t="s">
        <v>51</v>
      </c>
      <c r="E84" s="8" t="s">
        <v>137</v>
      </c>
      <c r="F84" s="11">
        <v>5000</v>
      </c>
      <c r="G84" s="11">
        <v>0</v>
      </c>
      <c r="H84" s="11">
        <v>0</v>
      </c>
      <c r="I84" s="11">
        <v>0</v>
      </c>
      <c r="J84" s="11">
        <v>250</v>
      </c>
      <c r="K84" s="11">
        <v>0</v>
      </c>
      <c r="L84" s="11">
        <f t="shared" si="14"/>
        <v>5250</v>
      </c>
      <c r="M84" s="11">
        <v>843.03</v>
      </c>
      <c r="N84" s="9"/>
      <c r="O84" s="9">
        <f t="shared" si="15"/>
        <v>843.03</v>
      </c>
      <c r="P84" s="9">
        <v>0</v>
      </c>
      <c r="Q84" s="9">
        <f t="shared" si="16"/>
        <v>4406.97</v>
      </c>
    </row>
    <row r="85" spans="1:17" s="13" customFormat="1" ht="24" customHeight="1" x14ac:dyDescent="0.25">
      <c r="A85" s="15">
        <f t="shared" si="17"/>
        <v>29</v>
      </c>
      <c r="B85" s="7" t="s">
        <v>73</v>
      </c>
      <c r="C85" s="8" t="s">
        <v>51</v>
      </c>
      <c r="D85" s="14" t="s">
        <v>51</v>
      </c>
      <c r="E85" s="14" t="s">
        <v>117</v>
      </c>
      <c r="F85" s="11">
        <v>5000</v>
      </c>
      <c r="G85" s="11">
        <v>0</v>
      </c>
      <c r="H85" s="11">
        <v>0</v>
      </c>
      <c r="I85" s="11">
        <v>0</v>
      </c>
      <c r="J85" s="11">
        <v>250</v>
      </c>
      <c r="K85" s="11">
        <v>0</v>
      </c>
      <c r="L85" s="11">
        <f t="shared" si="14"/>
        <v>5250</v>
      </c>
      <c r="M85" s="11">
        <v>843.03</v>
      </c>
      <c r="N85" s="9"/>
      <c r="O85" s="9">
        <f t="shared" si="15"/>
        <v>843.03</v>
      </c>
      <c r="P85" s="9">
        <v>0</v>
      </c>
      <c r="Q85" s="9">
        <f t="shared" si="16"/>
        <v>4406.97</v>
      </c>
    </row>
    <row r="86" spans="1:17" s="13" customFormat="1" ht="24" customHeight="1" x14ac:dyDescent="0.25">
      <c r="A86" s="15">
        <f t="shared" si="17"/>
        <v>30</v>
      </c>
      <c r="B86" s="7" t="s">
        <v>70</v>
      </c>
      <c r="C86" s="8" t="s">
        <v>51</v>
      </c>
      <c r="D86" s="14" t="s">
        <v>51</v>
      </c>
      <c r="E86" s="14" t="s">
        <v>155</v>
      </c>
      <c r="F86" s="11">
        <v>5000</v>
      </c>
      <c r="G86" s="11">
        <v>0</v>
      </c>
      <c r="H86" s="11">
        <v>0</v>
      </c>
      <c r="I86" s="11">
        <v>0</v>
      </c>
      <c r="J86" s="11">
        <v>250</v>
      </c>
      <c r="K86" s="11">
        <v>0</v>
      </c>
      <c r="L86" s="11">
        <f t="shared" si="14"/>
        <v>5250</v>
      </c>
      <c r="M86" s="11">
        <v>843.03</v>
      </c>
      <c r="N86" s="9"/>
      <c r="O86" s="9">
        <f t="shared" si="15"/>
        <v>843.03</v>
      </c>
      <c r="P86" s="9">
        <v>0</v>
      </c>
      <c r="Q86" s="9">
        <f t="shared" ref="Q86:Q99" si="18">L86-M86-N86+P86</f>
        <v>4406.97</v>
      </c>
    </row>
    <row r="87" spans="1:17" s="13" customFormat="1" ht="24" customHeight="1" x14ac:dyDescent="0.25">
      <c r="A87" s="15">
        <f t="shared" si="17"/>
        <v>31</v>
      </c>
      <c r="B87" s="7" t="s">
        <v>76</v>
      </c>
      <c r="C87" s="8" t="s">
        <v>51</v>
      </c>
      <c r="D87" s="14" t="s">
        <v>51</v>
      </c>
      <c r="E87" s="14" t="s">
        <v>155</v>
      </c>
      <c r="F87" s="11">
        <v>5000</v>
      </c>
      <c r="G87" s="11">
        <v>0</v>
      </c>
      <c r="H87" s="11">
        <v>0</v>
      </c>
      <c r="I87" s="11">
        <v>0</v>
      </c>
      <c r="J87" s="11">
        <v>250</v>
      </c>
      <c r="K87" s="11">
        <v>0</v>
      </c>
      <c r="L87" s="11">
        <f t="shared" si="14"/>
        <v>5250</v>
      </c>
      <c r="M87" s="11">
        <v>2516.4299999999998</v>
      </c>
      <c r="N87" s="9"/>
      <c r="O87" s="9">
        <f t="shared" si="15"/>
        <v>2516.4299999999998</v>
      </c>
      <c r="P87" s="9">
        <v>0</v>
      </c>
      <c r="Q87" s="9">
        <f t="shared" si="18"/>
        <v>2733.57</v>
      </c>
    </row>
    <row r="88" spans="1:17" s="13" customFormat="1" ht="24" customHeight="1" x14ac:dyDescent="0.25">
      <c r="A88" s="15">
        <f t="shared" si="17"/>
        <v>32</v>
      </c>
      <c r="B88" s="7" t="s">
        <v>69</v>
      </c>
      <c r="C88" s="8" t="s">
        <v>51</v>
      </c>
      <c r="D88" s="14" t="s">
        <v>51</v>
      </c>
      <c r="E88" s="14" t="s">
        <v>156</v>
      </c>
      <c r="F88" s="11">
        <v>5000</v>
      </c>
      <c r="G88" s="11">
        <v>0</v>
      </c>
      <c r="H88" s="11">
        <v>0</v>
      </c>
      <c r="I88" s="11">
        <v>0</v>
      </c>
      <c r="J88" s="11">
        <v>250</v>
      </c>
      <c r="K88" s="11">
        <v>0</v>
      </c>
      <c r="L88" s="11">
        <f t="shared" si="14"/>
        <v>5250</v>
      </c>
      <c r="M88" s="11">
        <v>843.03</v>
      </c>
      <c r="N88" s="9"/>
      <c r="O88" s="9">
        <f t="shared" si="15"/>
        <v>843.03</v>
      </c>
      <c r="P88" s="9">
        <v>0</v>
      </c>
      <c r="Q88" s="9">
        <f t="shared" si="18"/>
        <v>4406.97</v>
      </c>
    </row>
    <row r="89" spans="1:17" s="13" customFormat="1" ht="24" customHeight="1" x14ac:dyDescent="0.25">
      <c r="A89" s="15">
        <f t="shared" si="17"/>
        <v>33</v>
      </c>
      <c r="B89" s="7" t="s">
        <v>75</v>
      </c>
      <c r="C89" s="8" t="s">
        <v>51</v>
      </c>
      <c r="D89" s="14" t="s">
        <v>51</v>
      </c>
      <c r="E89" s="14" t="s">
        <v>136</v>
      </c>
      <c r="F89" s="11">
        <v>5000</v>
      </c>
      <c r="G89" s="11">
        <v>0</v>
      </c>
      <c r="H89" s="11">
        <v>0</v>
      </c>
      <c r="I89" s="11">
        <v>0</v>
      </c>
      <c r="J89" s="11">
        <v>250</v>
      </c>
      <c r="K89" s="11">
        <v>0</v>
      </c>
      <c r="L89" s="11">
        <f t="shared" si="14"/>
        <v>5250</v>
      </c>
      <c r="M89" s="11">
        <v>843.03</v>
      </c>
      <c r="N89" s="9"/>
      <c r="O89" s="9">
        <f t="shared" si="15"/>
        <v>843.03</v>
      </c>
      <c r="P89" s="9">
        <v>0</v>
      </c>
      <c r="Q89" s="9">
        <f t="shared" si="18"/>
        <v>4406.97</v>
      </c>
    </row>
    <row r="90" spans="1:17" s="13" customFormat="1" ht="24" customHeight="1" x14ac:dyDescent="0.25">
      <c r="A90" s="15">
        <f t="shared" si="17"/>
        <v>34</v>
      </c>
      <c r="B90" s="7" t="s">
        <v>74</v>
      </c>
      <c r="C90" s="8" t="s">
        <v>51</v>
      </c>
      <c r="D90" s="14" t="s">
        <v>51</v>
      </c>
      <c r="E90" s="14" t="s">
        <v>119</v>
      </c>
      <c r="F90" s="11">
        <v>5000</v>
      </c>
      <c r="G90" s="11">
        <v>0</v>
      </c>
      <c r="H90" s="11">
        <v>0</v>
      </c>
      <c r="I90" s="11">
        <v>0</v>
      </c>
      <c r="J90" s="11">
        <v>250</v>
      </c>
      <c r="K90" s="11">
        <v>0</v>
      </c>
      <c r="L90" s="11">
        <f t="shared" si="14"/>
        <v>5250</v>
      </c>
      <c r="M90" s="11">
        <v>843.03</v>
      </c>
      <c r="N90" s="9"/>
      <c r="O90" s="9">
        <f t="shared" si="15"/>
        <v>843.03</v>
      </c>
      <c r="P90" s="9">
        <v>0</v>
      </c>
      <c r="Q90" s="9">
        <f t="shared" si="18"/>
        <v>4406.97</v>
      </c>
    </row>
    <row r="91" spans="1:17" s="13" customFormat="1" ht="24" customHeight="1" x14ac:dyDescent="0.25">
      <c r="A91" s="15">
        <f t="shared" si="17"/>
        <v>35</v>
      </c>
      <c r="B91" s="7" t="s">
        <v>72</v>
      </c>
      <c r="C91" s="8" t="s">
        <v>51</v>
      </c>
      <c r="D91" s="14" t="s">
        <v>51</v>
      </c>
      <c r="E91" s="14" t="s">
        <v>130</v>
      </c>
      <c r="F91" s="11">
        <v>5000</v>
      </c>
      <c r="G91" s="11">
        <v>0</v>
      </c>
      <c r="H91" s="11">
        <v>0</v>
      </c>
      <c r="I91" s="11">
        <v>0</v>
      </c>
      <c r="J91" s="11">
        <v>250</v>
      </c>
      <c r="K91" s="11">
        <v>0</v>
      </c>
      <c r="L91" s="11">
        <f t="shared" si="14"/>
        <v>5250</v>
      </c>
      <c r="M91" s="11">
        <v>843.03</v>
      </c>
      <c r="N91" s="9"/>
      <c r="O91" s="9">
        <f t="shared" si="15"/>
        <v>843.03</v>
      </c>
      <c r="P91" s="9">
        <v>0</v>
      </c>
      <c r="Q91" s="9">
        <f t="shared" si="18"/>
        <v>4406.97</v>
      </c>
    </row>
    <row r="92" spans="1:17" s="13" customFormat="1" ht="24" customHeight="1" x14ac:dyDescent="0.25">
      <c r="A92" s="15">
        <f t="shared" si="17"/>
        <v>36</v>
      </c>
      <c r="B92" s="7" t="s">
        <v>35</v>
      </c>
      <c r="C92" s="8" t="s">
        <v>51</v>
      </c>
      <c r="D92" s="14" t="s">
        <v>51</v>
      </c>
      <c r="E92" s="8" t="s">
        <v>156</v>
      </c>
      <c r="F92" s="11">
        <v>5000</v>
      </c>
      <c r="G92" s="11">
        <v>0</v>
      </c>
      <c r="H92" s="11">
        <v>0</v>
      </c>
      <c r="I92" s="11">
        <v>0</v>
      </c>
      <c r="J92" s="11">
        <v>250</v>
      </c>
      <c r="K92" s="11">
        <v>0</v>
      </c>
      <c r="L92" s="11">
        <f t="shared" si="14"/>
        <v>5250</v>
      </c>
      <c r="M92" s="11">
        <v>2611.48</v>
      </c>
      <c r="N92" s="9"/>
      <c r="O92" s="9">
        <f t="shared" si="15"/>
        <v>2611.48</v>
      </c>
      <c r="P92" s="9">
        <v>0</v>
      </c>
      <c r="Q92" s="9">
        <f t="shared" si="18"/>
        <v>2638.52</v>
      </c>
    </row>
    <row r="93" spans="1:17" s="13" customFormat="1" ht="24" customHeight="1" x14ac:dyDescent="0.25">
      <c r="A93" s="15">
        <f t="shared" si="17"/>
        <v>37</v>
      </c>
      <c r="B93" s="7" t="s">
        <v>36</v>
      </c>
      <c r="C93" s="8" t="s">
        <v>51</v>
      </c>
      <c r="D93" s="14" t="s">
        <v>51</v>
      </c>
      <c r="E93" s="8" t="s">
        <v>156</v>
      </c>
      <c r="F93" s="11">
        <v>5000</v>
      </c>
      <c r="G93" s="11">
        <v>0</v>
      </c>
      <c r="H93" s="11">
        <v>0</v>
      </c>
      <c r="I93" s="11">
        <v>0</v>
      </c>
      <c r="J93" s="11">
        <v>250</v>
      </c>
      <c r="K93" s="11">
        <v>0</v>
      </c>
      <c r="L93" s="11">
        <f t="shared" si="14"/>
        <v>5250</v>
      </c>
      <c r="M93" s="11">
        <v>843.03</v>
      </c>
      <c r="N93" s="9"/>
      <c r="O93" s="9">
        <f t="shared" si="15"/>
        <v>843.03</v>
      </c>
      <c r="P93" s="9">
        <v>0</v>
      </c>
      <c r="Q93" s="9">
        <f t="shared" si="18"/>
        <v>4406.97</v>
      </c>
    </row>
    <row r="94" spans="1:17" s="13" customFormat="1" ht="24" customHeight="1" x14ac:dyDescent="0.25">
      <c r="A94" s="15">
        <f t="shared" si="17"/>
        <v>38</v>
      </c>
      <c r="B94" s="7" t="s">
        <v>71</v>
      </c>
      <c r="C94" s="8" t="s">
        <v>51</v>
      </c>
      <c r="D94" s="14" t="s">
        <v>51</v>
      </c>
      <c r="E94" s="14" t="s">
        <v>157</v>
      </c>
      <c r="F94" s="11">
        <v>5000</v>
      </c>
      <c r="G94" s="11">
        <v>0</v>
      </c>
      <c r="H94" s="11">
        <v>0</v>
      </c>
      <c r="I94" s="11">
        <v>0</v>
      </c>
      <c r="J94" s="11">
        <v>250</v>
      </c>
      <c r="K94" s="11">
        <v>0</v>
      </c>
      <c r="L94" s="11">
        <f t="shared" si="14"/>
        <v>5250</v>
      </c>
      <c r="M94" s="11">
        <v>843.03</v>
      </c>
      <c r="N94" s="9"/>
      <c r="O94" s="9">
        <f t="shared" si="15"/>
        <v>843.03</v>
      </c>
      <c r="P94" s="9">
        <v>0</v>
      </c>
      <c r="Q94" s="9">
        <f t="shared" si="18"/>
        <v>4406.97</v>
      </c>
    </row>
    <row r="95" spans="1:17" s="13" customFormat="1" ht="24" customHeight="1" x14ac:dyDescent="0.25">
      <c r="A95" s="15">
        <f t="shared" si="17"/>
        <v>39</v>
      </c>
      <c r="B95" s="7" t="s">
        <v>64</v>
      </c>
      <c r="C95" s="8" t="s">
        <v>51</v>
      </c>
      <c r="D95" s="14" t="s">
        <v>51</v>
      </c>
      <c r="E95" s="20" t="s">
        <v>156</v>
      </c>
      <c r="F95" s="11">
        <v>5000</v>
      </c>
      <c r="G95" s="11">
        <v>0</v>
      </c>
      <c r="H95" s="11">
        <v>0</v>
      </c>
      <c r="I95" s="11">
        <v>0</v>
      </c>
      <c r="J95" s="11">
        <v>250</v>
      </c>
      <c r="K95" s="11">
        <v>0</v>
      </c>
      <c r="L95" s="11">
        <f t="shared" si="14"/>
        <v>5250</v>
      </c>
      <c r="M95" s="11">
        <v>843.03</v>
      </c>
      <c r="N95" s="9"/>
      <c r="O95" s="9">
        <f t="shared" si="15"/>
        <v>843.03</v>
      </c>
      <c r="P95" s="9">
        <v>0</v>
      </c>
      <c r="Q95" s="9">
        <f t="shared" si="18"/>
        <v>4406.97</v>
      </c>
    </row>
    <row r="96" spans="1:17" s="13" customFormat="1" ht="24" customHeight="1" x14ac:dyDescent="0.25">
      <c r="A96" s="15">
        <f t="shared" si="17"/>
        <v>40</v>
      </c>
      <c r="B96" s="7" t="s">
        <v>62</v>
      </c>
      <c r="C96" s="8" t="s">
        <v>51</v>
      </c>
      <c r="D96" s="14" t="s">
        <v>51</v>
      </c>
      <c r="E96" s="20" t="s">
        <v>127</v>
      </c>
      <c r="F96" s="11">
        <v>5000</v>
      </c>
      <c r="G96" s="11">
        <v>0</v>
      </c>
      <c r="H96" s="11">
        <v>0</v>
      </c>
      <c r="I96" s="11">
        <v>0</v>
      </c>
      <c r="J96" s="11">
        <v>250</v>
      </c>
      <c r="K96" s="11">
        <v>0</v>
      </c>
      <c r="L96" s="11">
        <f t="shared" si="14"/>
        <v>5250</v>
      </c>
      <c r="M96" s="11">
        <v>843.03</v>
      </c>
      <c r="N96" s="9"/>
      <c r="O96" s="9">
        <f t="shared" si="15"/>
        <v>843.03</v>
      </c>
      <c r="P96" s="9">
        <v>0</v>
      </c>
      <c r="Q96" s="9">
        <f t="shared" si="18"/>
        <v>4406.97</v>
      </c>
    </row>
    <row r="97" spans="1:17" s="13" customFormat="1" ht="27" customHeight="1" x14ac:dyDescent="0.25">
      <c r="A97" s="15">
        <f t="shared" si="17"/>
        <v>41</v>
      </c>
      <c r="B97" s="21" t="s">
        <v>63</v>
      </c>
      <c r="C97" s="8" t="s">
        <v>51</v>
      </c>
      <c r="D97" s="14" t="s">
        <v>51</v>
      </c>
      <c r="E97" s="20" t="s">
        <v>127</v>
      </c>
      <c r="F97" s="11">
        <v>5000</v>
      </c>
      <c r="G97" s="11">
        <v>0</v>
      </c>
      <c r="H97" s="11">
        <v>0</v>
      </c>
      <c r="I97" s="11">
        <v>0</v>
      </c>
      <c r="J97" s="11">
        <v>250</v>
      </c>
      <c r="K97" s="11">
        <v>0</v>
      </c>
      <c r="L97" s="11">
        <f t="shared" si="14"/>
        <v>5250</v>
      </c>
      <c r="M97" s="11">
        <v>843.03</v>
      </c>
      <c r="N97" s="9"/>
      <c r="O97" s="9">
        <f t="shared" si="15"/>
        <v>843.03</v>
      </c>
      <c r="P97" s="9">
        <v>0</v>
      </c>
      <c r="Q97" s="9">
        <f t="shared" si="18"/>
        <v>4406.97</v>
      </c>
    </row>
    <row r="98" spans="1:17" s="13" customFormat="1" ht="27" customHeight="1" x14ac:dyDescent="0.25">
      <c r="A98" s="15">
        <f t="shared" si="17"/>
        <v>42</v>
      </c>
      <c r="B98" s="21" t="s">
        <v>57</v>
      </c>
      <c r="C98" s="8" t="s">
        <v>51</v>
      </c>
      <c r="D98" s="14" t="s">
        <v>51</v>
      </c>
      <c r="E98" s="20" t="s">
        <v>114</v>
      </c>
      <c r="F98" s="11">
        <v>5000</v>
      </c>
      <c r="G98" s="11">
        <v>0</v>
      </c>
      <c r="H98" s="11">
        <v>0</v>
      </c>
      <c r="I98" s="11">
        <v>0</v>
      </c>
      <c r="J98" s="11">
        <v>250</v>
      </c>
      <c r="K98" s="11">
        <v>0</v>
      </c>
      <c r="L98" s="11">
        <f t="shared" si="14"/>
        <v>5250</v>
      </c>
      <c r="M98" s="11">
        <v>843.03</v>
      </c>
      <c r="N98" s="9"/>
      <c r="O98" s="9">
        <f t="shared" si="15"/>
        <v>843.03</v>
      </c>
      <c r="P98" s="9">
        <v>0</v>
      </c>
      <c r="Q98" s="9">
        <f t="shared" si="18"/>
        <v>4406.97</v>
      </c>
    </row>
    <row r="99" spans="1:17" s="13" customFormat="1" ht="27" customHeight="1" x14ac:dyDescent="0.25">
      <c r="A99" s="15">
        <f t="shared" si="17"/>
        <v>43</v>
      </c>
      <c r="B99" s="21" t="s">
        <v>61</v>
      </c>
      <c r="C99" s="24" t="s">
        <v>55</v>
      </c>
      <c r="D99" s="25" t="s">
        <v>55</v>
      </c>
      <c r="E99" s="8" t="s">
        <v>90</v>
      </c>
      <c r="F99" s="9">
        <v>4300</v>
      </c>
      <c r="G99" s="11">
        <v>0</v>
      </c>
      <c r="H99" s="22">
        <v>0</v>
      </c>
      <c r="I99" s="22">
        <v>0</v>
      </c>
      <c r="J99" s="11">
        <v>250</v>
      </c>
      <c r="K99" s="11">
        <v>0</v>
      </c>
      <c r="L99" s="11">
        <f t="shared" si="14"/>
        <v>4550</v>
      </c>
      <c r="M99" s="11">
        <v>728.62</v>
      </c>
      <c r="N99" s="9"/>
      <c r="O99" s="9">
        <f t="shared" si="15"/>
        <v>728.62</v>
      </c>
      <c r="P99" s="23">
        <v>0</v>
      </c>
      <c r="Q99" s="9">
        <f t="shared" si="18"/>
        <v>3821.38</v>
      </c>
    </row>
    <row r="100" spans="1:17" ht="27" customHeight="1" x14ac:dyDescent="0.25">
      <c r="A100" s="15">
        <f t="shared" si="17"/>
        <v>44</v>
      </c>
      <c r="B100" s="21" t="s">
        <v>279</v>
      </c>
      <c r="C100" s="24" t="s">
        <v>51</v>
      </c>
      <c r="D100" s="25" t="s">
        <v>51</v>
      </c>
      <c r="E100" s="8" t="s">
        <v>137</v>
      </c>
      <c r="F100" s="9">
        <v>5000</v>
      </c>
      <c r="G100" s="11">
        <v>0</v>
      </c>
      <c r="H100" s="22">
        <v>0</v>
      </c>
      <c r="I100" s="22">
        <v>0</v>
      </c>
      <c r="J100" s="11">
        <v>250</v>
      </c>
      <c r="K100" s="11">
        <v>0</v>
      </c>
      <c r="L100" s="11">
        <f t="shared" si="14"/>
        <v>5250</v>
      </c>
      <c r="M100" s="11">
        <v>843.03</v>
      </c>
      <c r="N100" s="9"/>
      <c r="O100" s="9">
        <f t="shared" si="15"/>
        <v>843.03</v>
      </c>
      <c r="P100" s="23">
        <v>0</v>
      </c>
      <c r="Q100" s="9">
        <f t="shared" ref="Q100:Q101" si="19">L100-M100-N100+P100</f>
        <v>4406.97</v>
      </c>
    </row>
    <row r="101" spans="1:17" ht="27" customHeight="1" x14ac:dyDescent="0.25">
      <c r="A101" s="15">
        <f t="shared" si="17"/>
        <v>45</v>
      </c>
      <c r="B101" s="21" t="s">
        <v>242</v>
      </c>
      <c r="C101" s="24" t="s">
        <v>51</v>
      </c>
      <c r="D101" s="25" t="s">
        <v>51</v>
      </c>
      <c r="E101" s="8" t="s">
        <v>140</v>
      </c>
      <c r="F101" s="9">
        <v>5000</v>
      </c>
      <c r="G101" s="11">
        <v>0</v>
      </c>
      <c r="H101" s="22">
        <v>0</v>
      </c>
      <c r="I101" s="22">
        <v>0</v>
      </c>
      <c r="J101" s="11">
        <v>250</v>
      </c>
      <c r="K101" s="11">
        <v>0</v>
      </c>
      <c r="L101" s="11">
        <f t="shared" ref="L101" si="20">F101+G101+H101+I101+J101+K101</f>
        <v>5250</v>
      </c>
      <c r="M101" s="11">
        <v>843.03</v>
      </c>
      <c r="N101" s="9"/>
      <c r="O101" s="9">
        <f>+M101</f>
        <v>843.03</v>
      </c>
      <c r="P101" s="23">
        <v>0</v>
      </c>
      <c r="Q101" s="9">
        <f t="shared" si="19"/>
        <v>4406.97</v>
      </c>
    </row>
    <row r="102" spans="1:17" ht="27" customHeight="1" x14ac:dyDescent="0.25">
      <c r="A102" s="15">
        <f t="shared" si="17"/>
        <v>46</v>
      </c>
      <c r="B102" s="21" t="s">
        <v>243</v>
      </c>
      <c r="C102" s="24" t="s">
        <v>51</v>
      </c>
      <c r="D102" s="25" t="s">
        <v>51</v>
      </c>
      <c r="E102" s="8" t="s">
        <v>140</v>
      </c>
      <c r="F102" s="9">
        <v>5000</v>
      </c>
      <c r="G102" s="11">
        <v>0</v>
      </c>
      <c r="H102" s="22">
        <v>0</v>
      </c>
      <c r="I102" s="22">
        <v>0</v>
      </c>
      <c r="J102" s="11">
        <v>250</v>
      </c>
      <c r="K102" s="11">
        <v>0</v>
      </c>
      <c r="L102" s="11">
        <f t="shared" ref="L102:L134" si="21">F102+G102+H102+I102+J102+K102</f>
        <v>5250</v>
      </c>
      <c r="M102" s="11">
        <v>843.03</v>
      </c>
      <c r="N102" s="9"/>
      <c r="O102" s="9">
        <f t="shared" ref="O102:O134" si="22">+M102</f>
        <v>843.03</v>
      </c>
      <c r="P102" s="23">
        <v>0</v>
      </c>
      <c r="Q102" s="9">
        <f t="shared" ref="Q102:Q134" si="23">L102-M102-N102+P102</f>
        <v>4406.97</v>
      </c>
    </row>
    <row r="103" spans="1:17" ht="27" customHeight="1" x14ac:dyDescent="0.25">
      <c r="A103" s="15">
        <f t="shared" si="17"/>
        <v>47</v>
      </c>
      <c r="B103" s="21" t="s">
        <v>244</v>
      </c>
      <c r="C103" s="24" t="s">
        <v>51</v>
      </c>
      <c r="D103" s="25" t="s">
        <v>51</v>
      </c>
      <c r="E103" s="8" t="s">
        <v>119</v>
      </c>
      <c r="F103" s="9">
        <v>5000</v>
      </c>
      <c r="G103" s="11">
        <v>0</v>
      </c>
      <c r="H103" s="22">
        <v>0</v>
      </c>
      <c r="I103" s="22">
        <v>0</v>
      </c>
      <c r="J103" s="11">
        <v>250</v>
      </c>
      <c r="K103" s="11">
        <v>0</v>
      </c>
      <c r="L103" s="11">
        <f t="shared" si="21"/>
        <v>5250</v>
      </c>
      <c r="M103" s="11">
        <v>843.03</v>
      </c>
      <c r="N103" s="9"/>
      <c r="O103" s="9">
        <f t="shared" si="22"/>
        <v>843.03</v>
      </c>
      <c r="P103" s="23">
        <v>0</v>
      </c>
      <c r="Q103" s="9">
        <f t="shared" si="23"/>
        <v>4406.97</v>
      </c>
    </row>
    <row r="104" spans="1:17" ht="27" customHeight="1" x14ac:dyDescent="0.25">
      <c r="A104" s="15">
        <f t="shared" si="17"/>
        <v>48</v>
      </c>
      <c r="B104" s="21" t="s">
        <v>245</v>
      </c>
      <c r="C104" s="24" t="s">
        <v>51</v>
      </c>
      <c r="D104" s="25" t="s">
        <v>51</v>
      </c>
      <c r="E104" s="8" t="s">
        <v>119</v>
      </c>
      <c r="F104" s="9">
        <v>5000</v>
      </c>
      <c r="G104" s="11">
        <v>0</v>
      </c>
      <c r="H104" s="22">
        <v>0</v>
      </c>
      <c r="I104" s="22">
        <v>0</v>
      </c>
      <c r="J104" s="11">
        <v>250</v>
      </c>
      <c r="K104" s="11">
        <v>0</v>
      </c>
      <c r="L104" s="11">
        <f t="shared" si="21"/>
        <v>5250</v>
      </c>
      <c r="M104" s="11">
        <v>843.03</v>
      </c>
      <c r="N104" s="9"/>
      <c r="O104" s="9">
        <f t="shared" si="22"/>
        <v>843.03</v>
      </c>
      <c r="P104" s="23">
        <v>0</v>
      </c>
      <c r="Q104" s="9">
        <f t="shared" si="23"/>
        <v>4406.97</v>
      </c>
    </row>
    <row r="105" spans="1:17" ht="27" customHeight="1" x14ac:dyDescent="0.25">
      <c r="A105" s="15">
        <f t="shared" si="17"/>
        <v>49</v>
      </c>
      <c r="B105" s="21" t="s">
        <v>246</v>
      </c>
      <c r="C105" s="24" t="s">
        <v>51</v>
      </c>
      <c r="D105" s="25" t="s">
        <v>51</v>
      </c>
      <c r="E105" s="8" t="s">
        <v>136</v>
      </c>
      <c r="F105" s="9">
        <v>5000</v>
      </c>
      <c r="G105" s="11">
        <v>0</v>
      </c>
      <c r="H105" s="22">
        <v>0</v>
      </c>
      <c r="I105" s="22">
        <v>0</v>
      </c>
      <c r="J105" s="11">
        <v>250</v>
      </c>
      <c r="K105" s="11">
        <v>0</v>
      </c>
      <c r="L105" s="11">
        <f t="shared" si="21"/>
        <v>5250</v>
      </c>
      <c r="M105" s="11">
        <v>843.03</v>
      </c>
      <c r="N105" s="9"/>
      <c r="O105" s="9">
        <f t="shared" si="22"/>
        <v>843.03</v>
      </c>
      <c r="P105" s="23">
        <v>0</v>
      </c>
      <c r="Q105" s="9">
        <f t="shared" si="23"/>
        <v>4406.97</v>
      </c>
    </row>
    <row r="106" spans="1:17" ht="27" customHeight="1" x14ac:dyDescent="0.25">
      <c r="A106" s="15">
        <f t="shared" si="17"/>
        <v>50</v>
      </c>
      <c r="B106" s="21" t="s">
        <v>247</v>
      </c>
      <c r="C106" s="24" t="s">
        <v>51</v>
      </c>
      <c r="D106" s="25" t="s">
        <v>51</v>
      </c>
      <c r="E106" s="8" t="s">
        <v>130</v>
      </c>
      <c r="F106" s="9">
        <v>5000</v>
      </c>
      <c r="G106" s="11">
        <v>0</v>
      </c>
      <c r="H106" s="22">
        <v>0</v>
      </c>
      <c r="I106" s="22">
        <v>0</v>
      </c>
      <c r="J106" s="11">
        <v>250</v>
      </c>
      <c r="K106" s="11">
        <v>0</v>
      </c>
      <c r="L106" s="11">
        <f t="shared" si="21"/>
        <v>5250</v>
      </c>
      <c r="M106" s="11">
        <v>843.03</v>
      </c>
      <c r="N106" s="9"/>
      <c r="O106" s="9">
        <f t="shared" si="22"/>
        <v>843.03</v>
      </c>
      <c r="P106" s="23">
        <v>0</v>
      </c>
      <c r="Q106" s="9">
        <f t="shared" si="23"/>
        <v>4406.97</v>
      </c>
    </row>
    <row r="107" spans="1:17" ht="27" customHeight="1" x14ac:dyDescent="0.25">
      <c r="A107" s="15">
        <f t="shared" si="17"/>
        <v>51</v>
      </c>
      <c r="B107" s="21" t="s">
        <v>190</v>
      </c>
      <c r="C107" s="24" t="s">
        <v>51</v>
      </c>
      <c r="D107" s="25" t="s">
        <v>51</v>
      </c>
      <c r="E107" s="8" t="s">
        <v>130</v>
      </c>
      <c r="F107" s="9">
        <v>5000</v>
      </c>
      <c r="G107" s="11">
        <v>0</v>
      </c>
      <c r="H107" s="22">
        <v>0</v>
      </c>
      <c r="I107" s="22">
        <v>0</v>
      </c>
      <c r="J107" s="11">
        <v>250</v>
      </c>
      <c r="K107" s="11">
        <v>0</v>
      </c>
      <c r="L107" s="11">
        <f t="shared" si="21"/>
        <v>5250</v>
      </c>
      <c r="M107" s="11">
        <v>843.03</v>
      </c>
      <c r="N107" s="9"/>
      <c r="O107" s="9">
        <f t="shared" si="22"/>
        <v>843.03</v>
      </c>
      <c r="P107" s="23">
        <v>0</v>
      </c>
      <c r="Q107" s="9">
        <f t="shared" si="23"/>
        <v>4406.97</v>
      </c>
    </row>
    <row r="108" spans="1:17" ht="27" customHeight="1" x14ac:dyDescent="0.25">
      <c r="A108" s="15">
        <f t="shared" si="17"/>
        <v>52</v>
      </c>
      <c r="B108" s="21" t="s">
        <v>203</v>
      </c>
      <c r="C108" s="24" t="s">
        <v>51</v>
      </c>
      <c r="D108" s="25" t="s">
        <v>51</v>
      </c>
      <c r="E108" s="8" t="s">
        <v>136</v>
      </c>
      <c r="F108" s="9">
        <v>5000</v>
      </c>
      <c r="G108" s="11">
        <v>0</v>
      </c>
      <c r="H108" s="22">
        <v>0</v>
      </c>
      <c r="I108" s="22">
        <v>0</v>
      </c>
      <c r="J108" s="11">
        <v>250</v>
      </c>
      <c r="K108" s="11">
        <v>0</v>
      </c>
      <c r="L108" s="11">
        <f t="shared" si="21"/>
        <v>5250</v>
      </c>
      <c r="M108" s="11">
        <v>843.03</v>
      </c>
      <c r="N108" s="9"/>
      <c r="O108" s="9">
        <f t="shared" si="22"/>
        <v>843.03</v>
      </c>
      <c r="P108" s="23">
        <v>0</v>
      </c>
      <c r="Q108" s="9">
        <f t="shared" si="23"/>
        <v>4406.97</v>
      </c>
    </row>
    <row r="109" spans="1:17" ht="27" customHeight="1" x14ac:dyDescent="0.25">
      <c r="A109" s="15">
        <f t="shared" si="17"/>
        <v>53</v>
      </c>
      <c r="B109" s="21" t="s">
        <v>248</v>
      </c>
      <c r="C109" s="24" t="s">
        <v>51</v>
      </c>
      <c r="D109" s="25" t="s">
        <v>51</v>
      </c>
      <c r="E109" s="8" t="s">
        <v>127</v>
      </c>
      <c r="F109" s="9">
        <v>5000</v>
      </c>
      <c r="G109" s="11">
        <v>0</v>
      </c>
      <c r="H109" s="22">
        <v>0</v>
      </c>
      <c r="I109" s="22">
        <v>0</v>
      </c>
      <c r="J109" s="11">
        <v>250</v>
      </c>
      <c r="K109" s="11">
        <v>0</v>
      </c>
      <c r="L109" s="11">
        <f t="shared" si="21"/>
        <v>5250</v>
      </c>
      <c r="M109" s="11">
        <v>843.03</v>
      </c>
      <c r="N109" s="9"/>
      <c r="O109" s="9">
        <f t="shared" si="22"/>
        <v>843.03</v>
      </c>
      <c r="P109" s="23">
        <v>0</v>
      </c>
      <c r="Q109" s="9">
        <f t="shared" si="23"/>
        <v>4406.97</v>
      </c>
    </row>
    <row r="110" spans="1:17" ht="27" customHeight="1" x14ac:dyDescent="0.25">
      <c r="A110" s="15">
        <f t="shared" si="17"/>
        <v>54</v>
      </c>
      <c r="B110" s="21" t="s">
        <v>249</v>
      </c>
      <c r="C110" s="24" t="s">
        <v>51</v>
      </c>
      <c r="D110" s="25" t="s">
        <v>51</v>
      </c>
      <c r="E110" s="8" t="s">
        <v>156</v>
      </c>
      <c r="F110" s="9">
        <v>5000</v>
      </c>
      <c r="G110" s="11">
        <v>0</v>
      </c>
      <c r="H110" s="22">
        <v>0</v>
      </c>
      <c r="I110" s="22">
        <v>0</v>
      </c>
      <c r="J110" s="11">
        <v>250</v>
      </c>
      <c r="K110" s="11">
        <v>0</v>
      </c>
      <c r="L110" s="11">
        <f t="shared" si="21"/>
        <v>5250</v>
      </c>
      <c r="M110" s="11">
        <v>843.03</v>
      </c>
      <c r="N110" s="9"/>
      <c r="O110" s="9">
        <f t="shared" si="22"/>
        <v>843.03</v>
      </c>
      <c r="P110" s="23">
        <v>0</v>
      </c>
      <c r="Q110" s="9">
        <f t="shared" si="23"/>
        <v>4406.97</v>
      </c>
    </row>
    <row r="111" spans="1:17" ht="27" customHeight="1" x14ac:dyDescent="0.25">
      <c r="A111" s="15">
        <f t="shared" si="17"/>
        <v>55</v>
      </c>
      <c r="B111" s="21" t="s">
        <v>250</v>
      </c>
      <c r="C111" s="24" t="s">
        <v>51</v>
      </c>
      <c r="D111" s="25" t="s">
        <v>51</v>
      </c>
      <c r="E111" s="8" t="s">
        <v>156</v>
      </c>
      <c r="F111" s="9">
        <v>5000</v>
      </c>
      <c r="G111" s="11">
        <v>0</v>
      </c>
      <c r="H111" s="22">
        <v>0</v>
      </c>
      <c r="I111" s="22">
        <v>0</v>
      </c>
      <c r="J111" s="11">
        <v>250</v>
      </c>
      <c r="K111" s="11">
        <v>0</v>
      </c>
      <c r="L111" s="11">
        <f t="shared" si="21"/>
        <v>5250</v>
      </c>
      <c r="M111" s="11">
        <v>843.03</v>
      </c>
      <c r="N111" s="9"/>
      <c r="O111" s="9">
        <f t="shared" si="22"/>
        <v>843.03</v>
      </c>
      <c r="P111" s="23">
        <v>0</v>
      </c>
      <c r="Q111" s="9">
        <f t="shared" si="23"/>
        <v>4406.97</v>
      </c>
    </row>
    <row r="112" spans="1:17" ht="27" customHeight="1" x14ac:dyDescent="0.25">
      <c r="A112" s="15">
        <f t="shared" si="17"/>
        <v>56</v>
      </c>
      <c r="B112" s="21" t="s">
        <v>251</v>
      </c>
      <c r="C112" s="24" t="s">
        <v>51</v>
      </c>
      <c r="D112" s="25" t="s">
        <v>51</v>
      </c>
      <c r="E112" s="8" t="s">
        <v>156</v>
      </c>
      <c r="F112" s="9">
        <v>5000</v>
      </c>
      <c r="G112" s="11">
        <v>0</v>
      </c>
      <c r="H112" s="22">
        <v>0</v>
      </c>
      <c r="I112" s="22">
        <v>0</v>
      </c>
      <c r="J112" s="11">
        <v>250</v>
      </c>
      <c r="K112" s="11">
        <v>0</v>
      </c>
      <c r="L112" s="11">
        <f t="shared" si="21"/>
        <v>5250</v>
      </c>
      <c r="M112" s="11">
        <v>843.03</v>
      </c>
      <c r="N112" s="9"/>
      <c r="O112" s="9">
        <f t="shared" si="22"/>
        <v>843.03</v>
      </c>
      <c r="P112" s="23">
        <v>0</v>
      </c>
      <c r="Q112" s="9">
        <f t="shared" si="23"/>
        <v>4406.97</v>
      </c>
    </row>
    <row r="113" spans="1:17" ht="27" customHeight="1" x14ac:dyDescent="0.25">
      <c r="A113" s="15">
        <f t="shared" si="17"/>
        <v>57</v>
      </c>
      <c r="B113" s="21" t="s">
        <v>252</v>
      </c>
      <c r="C113" s="24" t="s">
        <v>51</v>
      </c>
      <c r="D113" s="25" t="s">
        <v>51</v>
      </c>
      <c r="E113" s="8" t="s">
        <v>156</v>
      </c>
      <c r="F113" s="9">
        <v>5000</v>
      </c>
      <c r="G113" s="11">
        <v>0</v>
      </c>
      <c r="H113" s="22">
        <v>0</v>
      </c>
      <c r="I113" s="22">
        <v>0</v>
      </c>
      <c r="J113" s="11">
        <v>250</v>
      </c>
      <c r="K113" s="11">
        <v>0</v>
      </c>
      <c r="L113" s="11">
        <f t="shared" si="21"/>
        <v>5250</v>
      </c>
      <c r="M113" s="11">
        <v>843.03</v>
      </c>
      <c r="N113" s="9"/>
      <c r="O113" s="9">
        <f t="shared" si="22"/>
        <v>843.03</v>
      </c>
      <c r="P113" s="23">
        <v>0</v>
      </c>
      <c r="Q113" s="9">
        <f t="shared" si="23"/>
        <v>4406.97</v>
      </c>
    </row>
    <row r="114" spans="1:17" ht="27" customHeight="1" x14ac:dyDescent="0.25">
      <c r="A114" s="15">
        <f t="shared" si="17"/>
        <v>58</v>
      </c>
      <c r="B114" s="21" t="s">
        <v>253</v>
      </c>
      <c r="C114" s="24" t="s">
        <v>51</v>
      </c>
      <c r="D114" s="25" t="s">
        <v>51</v>
      </c>
      <c r="E114" s="8" t="s">
        <v>136</v>
      </c>
      <c r="F114" s="9">
        <v>5000</v>
      </c>
      <c r="G114" s="11">
        <v>0</v>
      </c>
      <c r="H114" s="22">
        <v>0</v>
      </c>
      <c r="I114" s="22">
        <v>0</v>
      </c>
      <c r="J114" s="11">
        <v>250</v>
      </c>
      <c r="K114" s="11">
        <v>0</v>
      </c>
      <c r="L114" s="11">
        <f t="shared" si="21"/>
        <v>5250</v>
      </c>
      <c r="M114" s="11">
        <v>843.03</v>
      </c>
      <c r="N114" s="9"/>
      <c r="O114" s="9">
        <f t="shared" si="22"/>
        <v>843.03</v>
      </c>
      <c r="P114" s="23">
        <v>0</v>
      </c>
      <c r="Q114" s="9">
        <f t="shared" si="23"/>
        <v>4406.97</v>
      </c>
    </row>
    <row r="115" spans="1:17" ht="27" customHeight="1" x14ac:dyDescent="0.25">
      <c r="A115" s="15">
        <f t="shared" si="17"/>
        <v>59</v>
      </c>
      <c r="B115" s="21" t="s">
        <v>254</v>
      </c>
      <c r="C115" s="24" t="s">
        <v>51</v>
      </c>
      <c r="D115" s="25" t="s">
        <v>51</v>
      </c>
      <c r="E115" s="8" t="s">
        <v>156</v>
      </c>
      <c r="F115" s="9">
        <v>5000</v>
      </c>
      <c r="G115" s="11">
        <v>0</v>
      </c>
      <c r="H115" s="22">
        <v>0</v>
      </c>
      <c r="I115" s="22">
        <v>0</v>
      </c>
      <c r="J115" s="11">
        <v>250</v>
      </c>
      <c r="K115" s="11">
        <v>0</v>
      </c>
      <c r="L115" s="11">
        <f t="shared" si="21"/>
        <v>5250</v>
      </c>
      <c r="M115" s="11">
        <v>843.03</v>
      </c>
      <c r="N115" s="9"/>
      <c r="O115" s="9">
        <f t="shared" si="22"/>
        <v>843.03</v>
      </c>
      <c r="P115" s="23">
        <v>0</v>
      </c>
      <c r="Q115" s="9">
        <f t="shared" si="23"/>
        <v>4406.97</v>
      </c>
    </row>
    <row r="116" spans="1:17" ht="27" customHeight="1" x14ac:dyDescent="0.25">
      <c r="A116" s="15">
        <f t="shared" si="17"/>
        <v>60</v>
      </c>
      <c r="B116" s="21" t="s">
        <v>255</v>
      </c>
      <c r="C116" s="24" t="s">
        <v>51</v>
      </c>
      <c r="D116" s="25" t="s">
        <v>51</v>
      </c>
      <c r="E116" s="8" t="s">
        <v>156</v>
      </c>
      <c r="F116" s="9">
        <v>5000</v>
      </c>
      <c r="G116" s="11">
        <v>0</v>
      </c>
      <c r="H116" s="22">
        <v>0</v>
      </c>
      <c r="I116" s="22">
        <v>0</v>
      </c>
      <c r="J116" s="11">
        <v>250</v>
      </c>
      <c r="K116" s="11">
        <v>0</v>
      </c>
      <c r="L116" s="11">
        <f t="shared" si="21"/>
        <v>5250</v>
      </c>
      <c r="M116" s="11">
        <v>843.03</v>
      </c>
      <c r="N116" s="9"/>
      <c r="O116" s="9">
        <f t="shared" si="22"/>
        <v>843.03</v>
      </c>
      <c r="P116" s="23">
        <v>0</v>
      </c>
      <c r="Q116" s="9">
        <f t="shared" si="23"/>
        <v>4406.97</v>
      </c>
    </row>
    <row r="117" spans="1:17" ht="27" customHeight="1" x14ac:dyDescent="0.25">
      <c r="A117" s="15">
        <f t="shared" si="17"/>
        <v>61</v>
      </c>
      <c r="B117" s="21" t="s">
        <v>256</v>
      </c>
      <c r="C117" s="24" t="s">
        <v>51</v>
      </c>
      <c r="D117" s="25" t="s">
        <v>51</v>
      </c>
      <c r="E117" s="8" t="s">
        <v>156</v>
      </c>
      <c r="F117" s="9">
        <v>5000</v>
      </c>
      <c r="G117" s="11">
        <v>0</v>
      </c>
      <c r="H117" s="22">
        <v>0</v>
      </c>
      <c r="I117" s="22">
        <v>0</v>
      </c>
      <c r="J117" s="11">
        <v>250</v>
      </c>
      <c r="K117" s="11">
        <v>0</v>
      </c>
      <c r="L117" s="11">
        <f t="shared" si="21"/>
        <v>5250</v>
      </c>
      <c r="M117" s="11">
        <v>843.03</v>
      </c>
      <c r="N117" s="9"/>
      <c r="O117" s="9">
        <f t="shared" si="22"/>
        <v>843.03</v>
      </c>
      <c r="P117" s="23">
        <v>0</v>
      </c>
      <c r="Q117" s="9">
        <f t="shared" si="23"/>
        <v>4406.97</v>
      </c>
    </row>
    <row r="118" spans="1:17" ht="27" customHeight="1" x14ac:dyDescent="0.25">
      <c r="A118" s="15">
        <f t="shared" si="17"/>
        <v>62</v>
      </c>
      <c r="B118" s="21" t="s">
        <v>257</v>
      </c>
      <c r="C118" s="24" t="s">
        <v>51</v>
      </c>
      <c r="D118" s="25" t="s">
        <v>51</v>
      </c>
      <c r="E118" s="8" t="s">
        <v>156</v>
      </c>
      <c r="F118" s="9">
        <v>5000</v>
      </c>
      <c r="G118" s="11">
        <v>0</v>
      </c>
      <c r="H118" s="22">
        <v>0</v>
      </c>
      <c r="I118" s="22">
        <v>0</v>
      </c>
      <c r="J118" s="11">
        <v>250</v>
      </c>
      <c r="K118" s="11">
        <v>0</v>
      </c>
      <c r="L118" s="11">
        <f t="shared" si="21"/>
        <v>5250</v>
      </c>
      <c r="M118" s="11">
        <v>843.03</v>
      </c>
      <c r="N118" s="9"/>
      <c r="O118" s="9">
        <f t="shared" si="22"/>
        <v>843.03</v>
      </c>
      <c r="P118" s="23">
        <v>0</v>
      </c>
      <c r="Q118" s="9">
        <f t="shared" si="23"/>
        <v>4406.97</v>
      </c>
    </row>
    <row r="119" spans="1:17" ht="27" customHeight="1" x14ac:dyDescent="0.25">
      <c r="A119" s="15">
        <f t="shared" si="17"/>
        <v>63</v>
      </c>
      <c r="B119" s="21" t="s">
        <v>258</v>
      </c>
      <c r="C119" s="24" t="s">
        <v>51</v>
      </c>
      <c r="D119" s="25" t="s">
        <v>51</v>
      </c>
      <c r="E119" s="8" t="s">
        <v>156</v>
      </c>
      <c r="F119" s="9">
        <v>5000</v>
      </c>
      <c r="G119" s="11">
        <v>0</v>
      </c>
      <c r="H119" s="22">
        <v>0</v>
      </c>
      <c r="I119" s="22">
        <v>0</v>
      </c>
      <c r="J119" s="11">
        <v>250</v>
      </c>
      <c r="K119" s="11">
        <v>0</v>
      </c>
      <c r="L119" s="11">
        <f t="shared" si="21"/>
        <v>5250</v>
      </c>
      <c r="M119" s="11">
        <v>843.03</v>
      </c>
      <c r="N119" s="9"/>
      <c r="O119" s="9">
        <f t="shared" si="22"/>
        <v>843.03</v>
      </c>
      <c r="P119" s="23">
        <v>0</v>
      </c>
      <c r="Q119" s="9">
        <f t="shared" si="23"/>
        <v>4406.97</v>
      </c>
    </row>
    <row r="120" spans="1:17" ht="27" customHeight="1" x14ac:dyDescent="0.25">
      <c r="A120" s="15">
        <f t="shared" si="17"/>
        <v>64</v>
      </c>
      <c r="B120" s="21" t="s">
        <v>259</v>
      </c>
      <c r="C120" s="24" t="s">
        <v>51</v>
      </c>
      <c r="D120" s="25" t="s">
        <v>51</v>
      </c>
      <c r="E120" s="8" t="s">
        <v>156</v>
      </c>
      <c r="F120" s="9">
        <v>5000</v>
      </c>
      <c r="G120" s="11">
        <v>0</v>
      </c>
      <c r="H120" s="22">
        <v>0</v>
      </c>
      <c r="I120" s="22">
        <v>0</v>
      </c>
      <c r="J120" s="11">
        <v>250</v>
      </c>
      <c r="K120" s="11">
        <v>0</v>
      </c>
      <c r="L120" s="11">
        <f t="shared" si="21"/>
        <v>5250</v>
      </c>
      <c r="M120" s="11">
        <v>843.03</v>
      </c>
      <c r="N120" s="9"/>
      <c r="O120" s="9">
        <f t="shared" si="22"/>
        <v>843.03</v>
      </c>
      <c r="P120" s="23">
        <v>0</v>
      </c>
      <c r="Q120" s="9">
        <f t="shared" si="23"/>
        <v>4406.97</v>
      </c>
    </row>
    <row r="121" spans="1:17" ht="27" customHeight="1" x14ac:dyDescent="0.25">
      <c r="A121" s="15">
        <f t="shared" si="17"/>
        <v>65</v>
      </c>
      <c r="B121" s="21" t="s">
        <v>260</v>
      </c>
      <c r="C121" s="24" t="s">
        <v>51</v>
      </c>
      <c r="D121" s="25" t="s">
        <v>51</v>
      </c>
      <c r="E121" s="8" t="s">
        <v>156</v>
      </c>
      <c r="F121" s="9">
        <v>5000</v>
      </c>
      <c r="G121" s="11">
        <v>0</v>
      </c>
      <c r="H121" s="22">
        <v>0</v>
      </c>
      <c r="I121" s="22">
        <v>0</v>
      </c>
      <c r="J121" s="11">
        <v>250</v>
      </c>
      <c r="K121" s="11">
        <v>0</v>
      </c>
      <c r="L121" s="11">
        <f t="shared" si="21"/>
        <v>5250</v>
      </c>
      <c r="M121" s="11">
        <v>843.03</v>
      </c>
      <c r="N121" s="9"/>
      <c r="O121" s="9">
        <f t="shared" si="22"/>
        <v>843.03</v>
      </c>
      <c r="P121" s="23">
        <v>0</v>
      </c>
      <c r="Q121" s="9">
        <f t="shared" si="23"/>
        <v>4406.97</v>
      </c>
    </row>
    <row r="122" spans="1:17" ht="27" customHeight="1" x14ac:dyDescent="0.25">
      <c r="A122" s="15">
        <f t="shared" si="17"/>
        <v>66</v>
      </c>
      <c r="B122" s="21" t="s">
        <v>261</v>
      </c>
      <c r="C122" s="24" t="s">
        <v>51</v>
      </c>
      <c r="D122" s="25" t="s">
        <v>51</v>
      </c>
      <c r="E122" s="8" t="s">
        <v>156</v>
      </c>
      <c r="F122" s="9">
        <v>5000</v>
      </c>
      <c r="G122" s="11">
        <v>0</v>
      </c>
      <c r="H122" s="22">
        <v>0</v>
      </c>
      <c r="I122" s="22">
        <v>0</v>
      </c>
      <c r="J122" s="11">
        <v>250</v>
      </c>
      <c r="K122" s="11">
        <v>0</v>
      </c>
      <c r="L122" s="11">
        <f t="shared" si="21"/>
        <v>5250</v>
      </c>
      <c r="M122" s="11">
        <v>843.03</v>
      </c>
      <c r="N122" s="9"/>
      <c r="O122" s="9">
        <f t="shared" si="22"/>
        <v>843.03</v>
      </c>
      <c r="P122" s="23">
        <v>0</v>
      </c>
      <c r="Q122" s="9">
        <f t="shared" si="23"/>
        <v>4406.97</v>
      </c>
    </row>
    <row r="123" spans="1:17" ht="27" customHeight="1" x14ac:dyDescent="0.25">
      <c r="A123" s="15">
        <f t="shared" ref="A123:A136" si="24">+A122+1</f>
        <v>67</v>
      </c>
      <c r="B123" s="21" t="s">
        <v>262</v>
      </c>
      <c r="C123" s="24" t="s">
        <v>51</v>
      </c>
      <c r="D123" s="25" t="s">
        <v>51</v>
      </c>
      <c r="E123" s="8" t="s">
        <v>156</v>
      </c>
      <c r="F123" s="9">
        <v>5000</v>
      </c>
      <c r="G123" s="11">
        <v>0</v>
      </c>
      <c r="H123" s="22">
        <v>0</v>
      </c>
      <c r="I123" s="22">
        <v>0</v>
      </c>
      <c r="J123" s="11">
        <v>250</v>
      </c>
      <c r="K123" s="11">
        <v>0</v>
      </c>
      <c r="L123" s="11">
        <f t="shared" si="21"/>
        <v>5250</v>
      </c>
      <c r="M123" s="11">
        <v>843.03</v>
      </c>
      <c r="N123" s="9"/>
      <c r="O123" s="9">
        <f t="shared" si="22"/>
        <v>843.03</v>
      </c>
      <c r="P123" s="23">
        <v>0</v>
      </c>
      <c r="Q123" s="9">
        <f t="shared" si="23"/>
        <v>4406.97</v>
      </c>
    </row>
    <row r="124" spans="1:17" ht="27" customHeight="1" x14ac:dyDescent="0.25">
      <c r="A124" s="15">
        <f t="shared" si="24"/>
        <v>68</v>
      </c>
      <c r="B124" s="21" t="s">
        <v>263</v>
      </c>
      <c r="C124" s="24" t="s">
        <v>51</v>
      </c>
      <c r="D124" s="25" t="s">
        <v>51</v>
      </c>
      <c r="E124" s="8" t="s">
        <v>159</v>
      </c>
      <c r="F124" s="9">
        <v>5000</v>
      </c>
      <c r="G124" s="11">
        <v>0</v>
      </c>
      <c r="H124" s="22">
        <v>0</v>
      </c>
      <c r="I124" s="22">
        <v>0</v>
      </c>
      <c r="J124" s="11">
        <v>250</v>
      </c>
      <c r="K124" s="11">
        <v>0</v>
      </c>
      <c r="L124" s="11">
        <f t="shared" si="21"/>
        <v>5250</v>
      </c>
      <c r="M124" s="11">
        <v>843.03</v>
      </c>
      <c r="N124" s="9"/>
      <c r="O124" s="9">
        <f t="shared" si="22"/>
        <v>843.03</v>
      </c>
      <c r="P124" s="23">
        <v>0</v>
      </c>
      <c r="Q124" s="9">
        <f t="shared" si="23"/>
        <v>4406.97</v>
      </c>
    </row>
    <row r="125" spans="1:17" ht="27" customHeight="1" x14ac:dyDescent="0.25">
      <c r="A125" s="15">
        <f t="shared" si="24"/>
        <v>69</v>
      </c>
      <c r="B125" s="21" t="s">
        <v>264</v>
      </c>
      <c r="C125" s="24" t="s">
        <v>51</v>
      </c>
      <c r="D125" s="25" t="s">
        <v>51</v>
      </c>
      <c r="E125" s="8" t="s">
        <v>159</v>
      </c>
      <c r="F125" s="9">
        <v>5000</v>
      </c>
      <c r="G125" s="11">
        <v>0</v>
      </c>
      <c r="H125" s="22">
        <v>0</v>
      </c>
      <c r="I125" s="22">
        <v>0</v>
      </c>
      <c r="J125" s="11">
        <v>250</v>
      </c>
      <c r="K125" s="11">
        <v>0</v>
      </c>
      <c r="L125" s="11">
        <f t="shared" si="21"/>
        <v>5250</v>
      </c>
      <c r="M125" s="11">
        <v>843.03</v>
      </c>
      <c r="N125" s="9"/>
      <c r="O125" s="9">
        <f t="shared" si="22"/>
        <v>843.03</v>
      </c>
      <c r="P125" s="23">
        <v>0</v>
      </c>
      <c r="Q125" s="9">
        <f t="shared" si="23"/>
        <v>4406.97</v>
      </c>
    </row>
    <row r="126" spans="1:17" ht="27" customHeight="1" x14ac:dyDescent="0.25">
      <c r="A126" s="15">
        <f t="shared" si="24"/>
        <v>70</v>
      </c>
      <c r="B126" s="21" t="s">
        <v>265</v>
      </c>
      <c r="C126" s="24" t="s">
        <v>51</v>
      </c>
      <c r="D126" s="25" t="s">
        <v>51</v>
      </c>
      <c r="E126" s="8" t="s">
        <v>159</v>
      </c>
      <c r="F126" s="9">
        <v>5000</v>
      </c>
      <c r="G126" s="11">
        <v>0</v>
      </c>
      <c r="H126" s="22">
        <v>0</v>
      </c>
      <c r="I126" s="22">
        <v>0</v>
      </c>
      <c r="J126" s="11">
        <v>250</v>
      </c>
      <c r="K126" s="11">
        <v>0</v>
      </c>
      <c r="L126" s="11">
        <f t="shared" si="21"/>
        <v>5250</v>
      </c>
      <c r="M126" s="11">
        <v>843.03</v>
      </c>
      <c r="N126" s="9"/>
      <c r="O126" s="9">
        <f t="shared" si="22"/>
        <v>843.03</v>
      </c>
      <c r="P126" s="23">
        <v>0</v>
      </c>
      <c r="Q126" s="9">
        <f t="shared" si="23"/>
        <v>4406.97</v>
      </c>
    </row>
    <row r="127" spans="1:17" ht="27" customHeight="1" x14ac:dyDescent="0.25">
      <c r="A127" s="15">
        <f t="shared" si="24"/>
        <v>71</v>
      </c>
      <c r="B127" s="21" t="s">
        <v>266</v>
      </c>
      <c r="C127" s="24" t="s">
        <v>51</v>
      </c>
      <c r="D127" s="25" t="s">
        <v>51</v>
      </c>
      <c r="E127" s="8" t="s">
        <v>159</v>
      </c>
      <c r="F127" s="9">
        <v>5000</v>
      </c>
      <c r="G127" s="11">
        <v>0</v>
      </c>
      <c r="H127" s="22">
        <v>0</v>
      </c>
      <c r="I127" s="22">
        <v>0</v>
      </c>
      <c r="J127" s="11">
        <v>250</v>
      </c>
      <c r="K127" s="11">
        <v>0</v>
      </c>
      <c r="L127" s="11">
        <f t="shared" si="21"/>
        <v>5250</v>
      </c>
      <c r="M127" s="11">
        <v>843.03</v>
      </c>
      <c r="N127" s="9"/>
      <c r="O127" s="9">
        <f t="shared" si="22"/>
        <v>843.03</v>
      </c>
      <c r="P127" s="23">
        <v>0</v>
      </c>
      <c r="Q127" s="9">
        <f t="shared" si="23"/>
        <v>4406.97</v>
      </c>
    </row>
    <row r="128" spans="1:17" ht="27" customHeight="1" x14ac:dyDescent="0.25">
      <c r="A128" s="15">
        <f t="shared" si="24"/>
        <v>72</v>
      </c>
      <c r="B128" s="21" t="s">
        <v>267</v>
      </c>
      <c r="C128" s="24" t="s">
        <v>51</v>
      </c>
      <c r="D128" s="25" t="s">
        <v>51</v>
      </c>
      <c r="E128" s="8" t="s">
        <v>159</v>
      </c>
      <c r="F128" s="9">
        <v>5000</v>
      </c>
      <c r="G128" s="11">
        <v>0</v>
      </c>
      <c r="H128" s="22">
        <v>0</v>
      </c>
      <c r="I128" s="22">
        <v>0</v>
      </c>
      <c r="J128" s="11">
        <v>250</v>
      </c>
      <c r="K128" s="11">
        <v>0</v>
      </c>
      <c r="L128" s="11">
        <f t="shared" si="21"/>
        <v>5250</v>
      </c>
      <c r="M128" s="11">
        <v>843.03</v>
      </c>
      <c r="N128" s="9"/>
      <c r="O128" s="9">
        <f t="shared" si="22"/>
        <v>843.03</v>
      </c>
      <c r="P128" s="23">
        <v>0</v>
      </c>
      <c r="Q128" s="9">
        <f t="shared" si="23"/>
        <v>4406.97</v>
      </c>
    </row>
    <row r="129" spans="1:18" ht="27" customHeight="1" x14ac:dyDescent="0.25">
      <c r="A129" s="15">
        <f t="shared" si="24"/>
        <v>73</v>
      </c>
      <c r="B129" s="21" t="s">
        <v>268</v>
      </c>
      <c r="C129" s="24" t="s">
        <v>51</v>
      </c>
      <c r="D129" s="25" t="s">
        <v>51</v>
      </c>
      <c r="E129" s="8" t="s">
        <v>159</v>
      </c>
      <c r="F129" s="9">
        <v>5000</v>
      </c>
      <c r="G129" s="11">
        <v>0</v>
      </c>
      <c r="H129" s="22">
        <v>0</v>
      </c>
      <c r="I129" s="22">
        <v>0</v>
      </c>
      <c r="J129" s="11">
        <v>250</v>
      </c>
      <c r="K129" s="11">
        <v>0</v>
      </c>
      <c r="L129" s="11">
        <f t="shared" si="21"/>
        <v>5250</v>
      </c>
      <c r="M129" s="11">
        <v>843.03</v>
      </c>
      <c r="N129" s="9"/>
      <c r="O129" s="9">
        <f t="shared" si="22"/>
        <v>843.03</v>
      </c>
      <c r="P129" s="23">
        <v>0</v>
      </c>
      <c r="Q129" s="9">
        <f t="shared" si="23"/>
        <v>4406.97</v>
      </c>
    </row>
    <row r="130" spans="1:18" ht="27" customHeight="1" x14ac:dyDescent="0.25">
      <c r="A130" s="15">
        <f t="shared" si="24"/>
        <v>74</v>
      </c>
      <c r="B130" s="21" t="s">
        <v>269</v>
      </c>
      <c r="C130" s="24" t="s">
        <v>51</v>
      </c>
      <c r="D130" s="25" t="s">
        <v>51</v>
      </c>
      <c r="E130" s="8" t="s">
        <v>159</v>
      </c>
      <c r="F130" s="9">
        <v>5000</v>
      </c>
      <c r="G130" s="11">
        <v>0</v>
      </c>
      <c r="H130" s="22">
        <v>0</v>
      </c>
      <c r="I130" s="22">
        <v>0</v>
      </c>
      <c r="J130" s="11">
        <v>250</v>
      </c>
      <c r="K130" s="11">
        <v>0</v>
      </c>
      <c r="L130" s="11">
        <f t="shared" si="21"/>
        <v>5250</v>
      </c>
      <c r="M130" s="11">
        <v>843.03</v>
      </c>
      <c r="N130" s="9"/>
      <c r="O130" s="9">
        <f t="shared" si="22"/>
        <v>843.03</v>
      </c>
      <c r="P130" s="23">
        <v>0</v>
      </c>
      <c r="Q130" s="9">
        <f t="shared" si="23"/>
        <v>4406.97</v>
      </c>
    </row>
    <row r="131" spans="1:18" ht="27" customHeight="1" x14ac:dyDescent="0.25">
      <c r="A131" s="15">
        <f t="shared" si="24"/>
        <v>75</v>
      </c>
      <c r="B131" s="21" t="s">
        <v>209</v>
      </c>
      <c r="C131" s="24" t="s">
        <v>51</v>
      </c>
      <c r="D131" s="25" t="s">
        <v>51</v>
      </c>
      <c r="E131" s="8" t="s">
        <v>136</v>
      </c>
      <c r="F131" s="9">
        <v>5000</v>
      </c>
      <c r="G131" s="11">
        <v>0</v>
      </c>
      <c r="H131" s="22">
        <v>0</v>
      </c>
      <c r="I131" s="22">
        <v>0</v>
      </c>
      <c r="J131" s="11">
        <v>250</v>
      </c>
      <c r="K131" s="11">
        <v>0</v>
      </c>
      <c r="L131" s="11">
        <f t="shared" si="21"/>
        <v>5250</v>
      </c>
      <c r="M131" s="11">
        <v>843.03</v>
      </c>
      <c r="N131" s="9"/>
      <c r="O131" s="9">
        <f t="shared" si="22"/>
        <v>843.03</v>
      </c>
      <c r="P131" s="23">
        <v>0</v>
      </c>
      <c r="Q131" s="9">
        <f t="shared" si="23"/>
        <v>4406.97</v>
      </c>
    </row>
    <row r="132" spans="1:18" ht="27" customHeight="1" x14ac:dyDescent="0.25">
      <c r="A132" s="15">
        <f t="shared" si="24"/>
        <v>76</v>
      </c>
      <c r="B132" s="7" t="s">
        <v>224</v>
      </c>
      <c r="C132" s="8" t="s">
        <v>51</v>
      </c>
      <c r="D132" s="14" t="s">
        <v>51</v>
      </c>
      <c r="E132" s="8" t="s">
        <v>156</v>
      </c>
      <c r="F132" s="9">
        <v>5000</v>
      </c>
      <c r="G132" s="11">
        <v>0</v>
      </c>
      <c r="H132" s="22">
        <v>0</v>
      </c>
      <c r="I132" s="22">
        <v>0</v>
      </c>
      <c r="J132" s="11">
        <v>250</v>
      </c>
      <c r="K132" s="11">
        <v>0</v>
      </c>
      <c r="L132" s="11">
        <f t="shared" si="21"/>
        <v>5250</v>
      </c>
      <c r="M132" s="11">
        <v>843.03</v>
      </c>
      <c r="N132" s="9"/>
      <c r="O132" s="9">
        <f t="shared" si="22"/>
        <v>843.03</v>
      </c>
      <c r="P132" s="23">
        <v>0</v>
      </c>
      <c r="Q132" s="9">
        <f t="shared" si="23"/>
        <v>4406.97</v>
      </c>
    </row>
    <row r="133" spans="1:18" ht="27" customHeight="1" x14ac:dyDescent="0.25">
      <c r="A133" s="15">
        <f t="shared" si="24"/>
        <v>77</v>
      </c>
      <c r="B133" s="7" t="s">
        <v>270</v>
      </c>
      <c r="C133" s="8" t="s">
        <v>51</v>
      </c>
      <c r="D133" s="14" t="s">
        <v>51</v>
      </c>
      <c r="E133" s="8" t="s">
        <v>159</v>
      </c>
      <c r="F133" s="9">
        <v>5000</v>
      </c>
      <c r="G133" s="11">
        <v>0</v>
      </c>
      <c r="H133" s="22">
        <v>0</v>
      </c>
      <c r="I133" s="22">
        <v>0</v>
      </c>
      <c r="J133" s="11">
        <v>250</v>
      </c>
      <c r="K133" s="11">
        <v>0</v>
      </c>
      <c r="L133" s="11">
        <f t="shared" si="21"/>
        <v>5250</v>
      </c>
      <c r="M133" s="11">
        <v>843.03</v>
      </c>
      <c r="N133" s="9"/>
      <c r="O133" s="9">
        <f t="shared" si="22"/>
        <v>843.03</v>
      </c>
      <c r="P133" s="23">
        <v>0</v>
      </c>
      <c r="Q133" s="9">
        <f t="shared" si="23"/>
        <v>4406.97</v>
      </c>
    </row>
    <row r="134" spans="1:18" ht="27" customHeight="1" x14ac:dyDescent="0.25">
      <c r="A134" s="15">
        <f t="shared" si="24"/>
        <v>78</v>
      </c>
      <c r="B134" s="7" t="s">
        <v>594</v>
      </c>
      <c r="C134" s="8" t="s">
        <v>51</v>
      </c>
      <c r="D134" s="14" t="s">
        <v>51</v>
      </c>
      <c r="E134" s="8" t="s">
        <v>156</v>
      </c>
      <c r="F134" s="9">
        <v>5000</v>
      </c>
      <c r="G134" s="11">
        <v>0</v>
      </c>
      <c r="H134" s="22">
        <v>0</v>
      </c>
      <c r="I134" s="22">
        <v>0</v>
      </c>
      <c r="J134" s="11">
        <v>250</v>
      </c>
      <c r="K134" s="11">
        <v>0</v>
      </c>
      <c r="L134" s="11">
        <f t="shared" si="21"/>
        <v>5250</v>
      </c>
      <c r="M134" s="11">
        <v>843.03</v>
      </c>
      <c r="N134" s="9"/>
      <c r="O134" s="9">
        <f t="shared" si="22"/>
        <v>843.03</v>
      </c>
      <c r="P134" s="23">
        <v>0</v>
      </c>
      <c r="Q134" s="9">
        <f t="shared" si="23"/>
        <v>4406.97</v>
      </c>
    </row>
    <row r="135" spans="1:18" ht="27" customHeight="1" x14ac:dyDescent="0.25">
      <c r="A135" s="15">
        <f t="shared" si="24"/>
        <v>79</v>
      </c>
      <c r="B135" s="8" t="s">
        <v>609</v>
      </c>
      <c r="C135" s="8" t="s">
        <v>51</v>
      </c>
      <c r="D135" s="14" t="s">
        <v>51</v>
      </c>
      <c r="E135" s="8" t="s">
        <v>139</v>
      </c>
      <c r="F135" s="9">
        <v>5000</v>
      </c>
      <c r="G135" s="11">
        <v>0</v>
      </c>
      <c r="H135" s="22">
        <v>0</v>
      </c>
      <c r="I135" s="22">
        <v>0</v>
      </c>
      <c r="J135" s="11">
        <v>250</v>
      </c>
      <c r="K135" s="11">
        <v>0</v>
      </c>
      <c r="L135" s="11">
        <f t="shared" ref="L135" si="25">F135+G135+H135+I135+J135+K135</f>
        <v>5250</v>
      </c>
      <c r="M135" s="11">
        <v>843.03</v>
      </c>
      <c r="N135" s="9"/>
      <c r="O135" s="9">
        <f t="shared" ref="O135" si="26">+M135</f>
        <v>843.03</v>
      </c>
      <c r="P135" s="23">
        <v>0</v>
      </c>
      <c r="Q135" s="9">
        <f t="shared" ref="Q135" si="27">L135-M135-N135+P135</f>
        <v>4406.97</v>
      </c>
    </row>
    <row r="136" spans="1:18" ht="27" customHeight="1" x14ac:dyDescent="0.25">
      <c r="A136" s="15">
        <f t="shared" si="24"/>
        <v>80</v>
      </c>
      <c r="B136" s="7" t="s">
        <v>608</v>
      </c>
      <c r="C136" s="8" t="s">
        <v>51</v>
      </c>
      <c r="D136" s="14" t="s">
        <v>51</v>
      </c>
      <c r="E136" s="8" t="s">
        <v>128</v>
      </c>
      <c r="F136" s="9">
        <v>2580.65</v>
      </c>
      <c r="G136" s="11">
        <v>0</v>
      </c>
      <c r="H136" s="22">
        <v>0</v>
      </c>
      <c r="I136" s="22">
        <v>0</v>
      </c>
      <c r="J136" s="11">
        <v>129.03</v>
      </c>
      <c r="K136" s="11">
        <v>0</v>
      </c>
      <c r="L136" s="11">
        <f t="shared" ref="L136" si="28">F136+G136+H136+I136+J136+K136</f>
        <v>2709.6800000000003</v>
      </c>
      <c r="M136" s="11">
        <v>440.53</v>
      </c>
      <c r="N136" s="9"/>
      <c r="O136" s="9">
        <f t="shared" ref="O136" si="29">+M136</f>
        <v>440.53</v>
      </c>
      <c r="P136" s="23">
        <v>0</v>
      </c>
      <c r="Q136" s="9">
        <f t="shared" ref="Q136" si="30">L136-M136-N136+P136</f>
        <v>2269.1500000000005</v>
      </c>
      <c r="R136" s="13"/>
    </row>
    <row r="137" spans="1:18" s="12" customFormat="1" ht="24" customHeight="1" x14ac:dyDescent="0.25">
      <c r="A137" s="15"/>
      <c r="B137" s="17" t="s">
        <v>616</v>
      </c>
      <c r="C137" s="18"/>
      <c r="D137" s="18"/>
      <c r="E137" s="18"/>
      <c r="F137" s="17">
        <f t="shared" ref="F137:Q137" si="31">SUM(F57:F136)</f>
        <v>393680.65</v>
      </c>
      <c r="G137" s="17">
        <f t="shared" si="31"/>
        <v>0</v>
      </c>
      <c r="H137" s="17">
        <f t="shared" si="31"/>
        <v>0</v>
      </c>
      <c r="I137" s="17">
        <f t="shared" si="31"/>
        <v>0</v>
      </c>
      <c r="J137" s="17">
        <f t="shared" si="31"/>
        <v>20479.03</v>
      </c>
      <c r="K137" s="17">
        <f t="shared" si="31"/>
        <v>0</v>
      </c>
      <c r="L137" s="17">
        <f t="shared" si="31"/>
        <v>414159.68</v>
      </c>
      <c r="M137" s="17">
        <f t="shared" si="31"/>
        <v>83409.039999999935</v>
      </c>
      <c r="N137" s="17">
        <f t="shared" si="31"/>
        <v>0</v>
      </c>
      <c r="O137" s="17">
        <f t="shared" si="31"/>
        <v>83409.039999999935</v>
      </c>
      <c r="P137" s="17">
        <f t="shared" si="31"/>
        <v>0</v>
      </c>
      <c r="Q137" s="17">
        <f t="shared" si="31"/>
        <v>330750.63999999961</v>
      </c>
    </row>
  </sheetData>
  <mergeCells count="4">
    <mergeCell ref="A3:Q3"/>
    <mergeCell ref="A4:Q4"/>
    <mergeCell ref="A5:Q5"/>
    <mergeCell ref="A6:Q6"/>
  </mergeCells>
  <printOptions horizontalCentered="1"/>
  <pageMargins left="1.1417322834645669" right="0.35433070866141736" top="0.74803149606299213" bottom="0.74803149606299213" header="0.31496062992125984" footer="0.31496062992125984"/>
  <pageSetup paperSize="5" scale="2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zoomScale="85" zoomScaleNormal="85" workbookViewId="0">
      <selection activeCell="D14" sqref="D14"/>
    </sheetView>
  </sheetViews>
  <sheetFormatPr baseColWidth="10" defaultRowHeight="15" x14ac:dyDescent="0.25"/>
  <cols>
    <col min="1" max="1" width="2.7109375" customWidth="1"/>
    <col min="2" max="2" width="8" customWidth="1"/>
    <col min="3" max="3" width="21.85546875" customWidth="1"/>
    <col min="4" max="4" width="51.42578125" customWidth="1"/>
    <col min="5" max="5" width="24.28515625" customWidth="1"/>
    <col min="6" max="6" width="11.42578125" customWidth="1"/>
    <col min="7" max="7" width="19.5703125" customWidth="1"/>
  </cols>
  <sheetData>
    <row r="1" spans="2:7" ht="39.75" customHeight="1" x14ac:dyDescent="0.25">
      <c r="B1" s="112" t="s">
        <v>160</v>
      </c>
      <c r="C1" s="113"/>
      <c r="D1" s="113"/>
      <c r="E1" s="113"/>
      <c r="F1" s="113"/>
      <c r="G1" s="113"/>
    </row>
    <row r="2" spans="2:7" ht="27" customHeight="1" x14ac:dyDescent="0.25">
      <c r="B2" s="114" t="s">
        <v>586</v>
      </c>
      <c r="C2" s="115"/>
      <c r="D2" s="115"/>
      <c r="E2" s="116" t="s">
        <v>611</v>
      </c>
      <c r="F2" s="117"/>
      <c r="G2" s="118"/>
    </row>
    <row r="3" spans="2:7" ht="31.5" customHeight="1" x14ac:dyDescent="0.25">
      <c r="B3" s="38" t="s">
        <v>161</v>
      </c>
      <c r="C3" s="39" t="s">
        <v>162</v>
      </c>
      <c r="D3" s="39" t="s">
        <v>163</v>
      </c>
      <c r="E3" s="40" t="s">
        <v>164</v>
      </c>
      <c r="F3" s="41" t="s">
        <v>165</v>
      </c>
      <c r="G3" s="42" t="s">
        <v>570</v>
      </c>
    </row>
    <row r="4" spans="2:7" s="48" customFormat="1" ht="15" customHeight="1" x14ac:dyDescent="0.2">
      <c r="B4" s="43">
        <v>1</v>
      </c>
      <c r="C4" s="74" t="s">
        <v>571</v>
      </c>
      <c r="D4" s="75" t="s">
        <v>578</v>
      </c>
      <c r="E4" s="76" t="s">
        <v>584</v>
      </c>
      <c r="F4" s="47" t="s">
        <v>166</v>
      </c>
      <c r="G4" s="77">
        <v>12000</v>
      </c>
    </row>
    <row r="5" spans="2:7" s="48" customFormat="1" ht="15" customHeight="1" x14ac:dyDescent="0.2">
      <c r="B5" s="43">
        <f>+B4+1</f>
        <v>2</v>
      </c>
      <c r="C5" s="49" t="s">
        <v>572</v>
      </c>
      <c r="D5" s="56" t="s">
        <v>193</v>
      </c>
      <c r="E5" s="68" t="s">
        <v>584</v>
      </c>
      <c r="F5" s="47" t="s">
        <v>166</v>
      </c>
      <c r="G5" s="78">
        <v>10000</v>
      </c>
    </row>
    <row r="6" spans="2:7" s="48" customFormat="1" ht="15" customHeight="1" x14ac:dyDescent="0.2">
      <c r="B6" s="43">
        <f t="shared" ref="B6:B10" si="0">+B5+1</f>
        <v>3</v>
      </c>
      <c r="C6" s="49" t="s">
        <v>573</v>
      </c>
      <c r="D6" s="56" t="s">
        <v>579</v>
      </c>
      <c r="E6" s="68" t="s">
        <v>584</v>
      </c>
      <c r="F6" s="45" t="s">
        <v>166</v>
      </c>
      <c r="G6" s="78">
        <v>10000</v>
      </c>
    </row>
    <row r="7" spans="2:7" s="48" customFormat="1" ht="15" customHeight="1" x14ac:dyDescent="0.2">
      <c r="B7" s="43">
        <f t="shared" si="0"/>
        <v>4</v>
      </c>
      <c r="C7" s="49" t="s">
        <v>574</v>
      </c>
      <c r="D7" s="56" t="s">
        <v>580</v>
      </c>
      <c r="E7" s="68" t="s">
        <v>584</v>
      </c>
      <c r="F7" s="47" t="s">
        <v>166</v>
      </c>
      <c r="G7" s="78">
        <v>10000</v>
      </c>
    </row>
    <row r="8" spans="2:7" s="48" customFormat="1" ht="15" customHeight="1" x14ac:dyDescent="0.2">
      <c r="B8" s="43">
        <f t="shared" si="0"/>
        <v>5</v>
      </c>
      <c r="C8" s="49" t="s">
        <v>575</v>
      </c>
      <c r="D8" s="55" t="s">
        <v>581</v>
      </c>
      <c r="E8" s="68" t="s">
        <v>584</v>
      </c>
      <c r="F8" s="47" t="s">
        <v>166</v>
      </c>
      <c r="G8" s="78">
        <v>10000</v>
      </c>
    </row>
    <row r="9" spans="2:7" x14ac:dyDescent="0.25">
      <c r="B9" s="43">
        <f t="shared" si="0"/>
        <v>6</v>
      </c>
      <c r="C9" s="49" t="s">
        <v>576</v>
      </c>
      <c r="D9" s="56" t="s">
        <v>582</v>
      </c>
      <c r="E9" s="68" t="s">
        <v>584</v>
      </c>
      <c r="F9" s="47" t="s">
        <v>166</v>
      </c>
      <c r="G9" s="78">
        <v>10000</v>
      </c>
    </row>
    <row r="10" spans="2:7" x14ac:dyDescent="0.25">
      <c r="B10" s="43">
        <f t="shared" si="0"/>
        <v>7</v>
      </c>
      <c r="C10" s="49" t="s">
        <v>577</v>
      </c>
      <c r="D10" s="56" t="s">
        <v>583</v>
      </c>
      <c r="E10" s="68" t="s">
        <v>585</v>
      </c>
      <c r="F10" s="47" t="s">
        <v>166</v>
      </c>
      <c r="G10" s="78">
        <v>7000</v>
      </c>
    </row>
  </sheetData>
  <mergeCells count="3">
    <mergeCell ref="B1:G1"/>
    <mergeCell ref="B2:D2"/>
    <mergeCell ref="E2:G2"/>
  </mergeCells>
  <printOptions horizontalCentered="1"/>
  <pageMargins left="0.31496062992125984" right="0.31496062992125984" top="0.74803149606299213" bottom="0.35433070866141736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opLeftCell="A160" zoomScale="85" zoomScaleNormal="85" workbookViewId="0">
      <selection activeCell="E180" sqref="E180:E182"/>
    </sheetView>
  </sheetViews>
  <sheetFormatPr baseColWidth="10" defaultRowHeight="15" x14ac:dyDescent="0.25"/>
  <cols>
    <col min="1" max="1" width="4.5703125" customWidth="1"/>
    <col min="2" max="2" width="20.42578125" customWidth="1"/>
    <col min="3" max="3" width="47.42578125" customWidth="1"/>
    <col min="4" max="4" width="38.42578125" bestFit="1" customWidth="1"/>
    <col min="5" max="5" width="27.140625" customWidth="1"/>
  </cols>
  <sheetData>
    <row r="1" spans="1:5" x14ac:dyDescent="0.25">
      <c r="B1" s="35"/>
      <c r="D1" s="36"/>
      <c r="E1" s="36"/>
    </row>
    <row r="2" spans="1:5" s="37" customFormat="1" ht="20.25" customHeight="1" x14ac:dyDescent="0.25">
      <c r="A2" s="121" t="s">
        <v>77</v>
      </c>
      <c r="B2" s="121"/>
      <c r="C2" s="121"/>
      <c r="D2" s="121"/>
      <c r="E2" s="121"/>
    </row>
    <row r="3" spans="1:5" s="37" customFormat="1" ht="16.5" customHeight="1" x14ac:dyDescent="0.25">
      <c r="A3" s="121" t="s">
        <v>78</v>
      </c>
      <c r="B3" s="121"/>
      <c r="C3" s="121"/>
      <c r="D3" s="121"/>
      <c r="E3" s="121"/>
    </row>
    <row r="4" spans="1:5" s="37" customFormat="1" ht="21" customHeight="1" x14ac:dyDescent="0.25">
      <c r="A4" s="120" t="s">
        <v>569</v>
      </c>
      <c r="B4" s="120"/>
      <c r="C4" s="120"/>
      <c r="D4" s="120"/>
      <c r="E4" s="120"/>
    </row>
    <row r="5" spans="1:5" s="96" customFormat="1" ht="13.5" customHeight="1" x14ac:dyDescent="0.25">
      <c r="A5" s="119" t="s">
        <v>161</v>
      </c>
      <c r="B5" s="119" t="s">
        <v>162</v>
      </c>
      <c r="C5" s="119" t="s">
        <v>163</v>
      </c>
      <c r="D5" s="119" t="s">
        <v>164</v>
      </c>
      <c r="E5" s="119" t="s">
        <v>570</v>
      </c>
    </row>
    <row r="6" spans="1:5" s="96" customFormat="1" ht="21.75" customHeight="1" x14ac:dyDescent="0.25">
      <c r="A6" s="119"/>
      <c r="B6" s="119"/>
      <c r="C6" s="119"/>
      <c r="D6" s="119"/>
      <c r="E6" s="119"/>
    </row>
    <row r="7" spans="1:5" s="52" customFormat="1" ht="16.5" customHeight="1" x14ac:dyDescent="0.15">
      <c r="A7" s="51">
        <v>1</v>
      </c>
      <c r="B7" s="49" t="s">
        <v>395</v>
      </c>
      <c r="C7" s="56" t="s">
        <v>194</v>
      </c>
      <c r="D7" s="44" t="s">
        <v>236</v>
      </c>
      <c r="E7" s="78">
        <v>8008.06</v>
      </c>
    </row>
    <row r="8" spans="1:5" s="52" customFormat="1" ht="16.5" customHeight="1" x14ac:dyDescent="0.15">
      <c r="A8" s="51">
        <f>+A7+1</f>
        <v>2</v>
      </c>
      <c r="B8" s="49" t="s">
        <v>396</v>
      </c>
      <c r="C8" s="56" t="s">
        <v>315</v>
      </c>
      <c r="D8" s="44" t="s">
        <v>236</v>
      </c>
      <c r="E8" s="78">
        <v>16550</v>
      </c>
    </row>
    <row r="9" spans="1:5" s="52" customFormat="1" ht="16.5" customHeight="1" x14ac:dyDescent="0.15">
      <c r="A9" s="51">
        <f t="shared" ref="A9:A72" si="0">+A8+1</f>
        <v>3</v>
      </c>
      <c r="B9" s="49" t="s">
        <v>397</v>
      </c>
      <c r="C9" s="56" t="s">
        <v>233</v>
      </c>
      <c r="D9" s="46" t="s">
        <v>208</v>
      </c>
      <c r="E9" s="78">
        <v>15500</v>
      </c>
    </row>
    <row r="10" spans="1:5" s="52" customFormat="1" ht="16.5" customHeight="1" x14ac:dyDescent="0.15">
      <c r="A10" s="51">
        <f t="shared" si="0"/>
        <v>4</v>
      </c>
      <c r="B10" s="49" t="s">
        <v>398</v>
      </c>
      <c r="C10" s="57" t="s">
        <v>212</v>
      </c>
      <c r="D10" s="46" t="s">
        <v>236</v>
      </c>
      <c r="E10" s="79">
        <v>12400</v>
      </c>
    </row>
    <row r="11" spans="1:5" s="52" customFormat="1" ht="16.5" customHeight="1" x14ac:dyDescent="0.15">
      <c r="A11" s="51">
        <f t="shared" si="0"/>
        <v>5</v>
      </c>
      <c r="B11" s="49" t="s">
        <v>399</v>
      </c>
      <c r="C11" s="57" t="s">
        <v>167</v>
      </c>
      <c r="D11" s="44" t="s">
        <v>236</v>
      </c>
      <c r="E11" s="80">
        <v>8275</v>
      </c>
    </row>
    <row r="12" spans="1:5" s="52" customFormat="1" ht="16.5" customHeight="1" x14ac:dyDescent="0.15">
      <c r="A12" s="51">
        <f t="shared" si="0"/>
        <v>6</v>
      </c>
      <c r="B12" s="49" t="s">
        <v>400</v>
      </c>
      <c r="C12" s="58" t="s">
        <v>239</v>
      </c>
      <c r="D12" s="66" t="s">
        <v>235</v>
      </c>
      <c r="E12" s="81">
        <v>7250</v>
      </c>
    </row>
    <row r="13" spans="1:5" s="52" customFormat="1" ht="16.5" customHeight="1" x14ac:dyDescent="0.15">
      <c r="A13" s="51">
        <f t="shared" si="0"/>
        <v>7</v>
      </c>
      <c r="B13" s="49" t="s">
        <v>401</v>
      </c>
      <c r="C13" s="57" t="s">
        <v>196</v>
      </c>
      <c r="D13" s="46" t="s">
        <v>236</v>
      </c>
      <c r="E13" s="79">
        <v>12400</v>
      </c>
    </row>
    <row r="14" spans="1:5" s="52" customFormat="1" ht="16.5" customHeight="1" x14ac:dyDescent="0.15">
      <c r="A14" s="51">
        <f t="shared" si="0"/>
        <v>8</v>
      </c>
      <c r="B14" s="49" t="s">
        <v>402</v>
      </c>
      <c r="C14" s="59" t="s">
        <v>316</v>
      </c>
      <c r="D14" s="68" t="s">
        <v>208</v>
      </c>
      <c r="E14" s="82">
        <v>18600</v>
      </c>
    </row>
    <row r="15" spans="1:5" s="52" customFormat="1" ht="16.5" customHeight="1" x14ac:dyDescent="0.15">
      <c r="A15" s="51">
        <f t="shared" si="0"/>
        <v>9</v>
      </c>
      <c r="B15" s="49" t="s">
        <v>403</v>
      </c>
      <c r="C15" s="57" t="s">
        <v>195</v>
      </c>
      <c r="D15" s="44" t="s">
        <v>236</v>
      </c>
      <c r="E15" s="78">
        <v>12400</v>
      </c>
    </row>
    <row r="16" spans="1:5" s="52" customFormat="1" ht="16.5" customHeight="1" x14ac:dyDescent="0.15">
      <c r="A16" s="51">
        <f t="shared" si="0"/>
        <v>10</v>
      </c>
      <c r="B16" s="49" t="s">
        <v>404</v>
      </c>
      <c r="C16" s="57" t="s">
        <v>225</v>
      </c>
      <c r="D16" s="44" t="s">
        <v>236</v>
      </c>
      <c r="E16" s="78">
        <v>15500</v>
      </c>
    </row>
    <row r="17" spans="1:5" s="52" customFormat="1" ht="16.5" customHeight="1" x14ac:dyDescent="0.15">
      <c r="A17" s="51">
        <f t="shared" si="0"/>
        <v>11</v>
      </c>
      <c r="B17" s="49" t="s">
        <v>405</v>
      </c>
      <c r="C17" s="60" t="s">
        <v>197</v>
      </c>
      <c r="D17" s="44" t="s">
        <v>236</v>
      </c>
      <c r="E17" s="79">
        <v>15500</v>
      </c>
    </row>
    <row r="18" spans="1:5" s="52" customFormat="1" ht="16.5" customHeight="1" x14ac:dyDescent="0.15">
      <c r="A18" s="51">
        <f t="shared" si="0"/>
        <v>12</v>
      </c>
      <c r="B18" s="49" t="s">
        <v>406</v>
      </c>
      <c r="C18" s="58" t="s">
        <v>317</v>
      </c>
      <c r="D18" s="66" t="s">
        <v>236</v>
      </c>
      <c r="E18" s="83">
        <v>4650</v>
      </c>
    </row>
    <row r="19" spans="1:5" s="52" customFormat="1" ht="16.5" customHeight="1" x14ac:dyDescent="0.15">
      <c r="A19" s="51">
        <f t="shared" si="0"/>
        <v>13</v>
      </c>
      <c r="B19" s="49" t="s">
        <v>407</v>
      </c>
      <c r="C19" s="59" t="s">
        <v>318</v>
      </c>
      <c r="D19" s="66" t="s">
        <v>236</v>
      </c>
      <c r="E19" s="83">
        <v>5175</v>
      </c>
    </row>
    <row r="20" spans="1:5" s="52" customFormat="1" ht="16.5" customHeight="1" x14ac:dyDescent="0.15">
      <c r="A20" s="51">
        <f t="shared" si="0"/>
        <v>14</v>
      </c>
      <c r="B20" s="49" t="s">
        <v>408</v>
      </c>
      <c r="C20" s="57" t="s">
        <v>319</v>
      </c>
      <c r="D20" s="66" t="s">
        <v>236</v>
      </c>
      <c r="E20" s="84">
        <v>4650</v>
      </c>
    </row>
    <row r="21" spans="1:5" s="52" customFormat="1" ht="16.5" customHeight="1" x14ac:dyDescent="0.15">
      <c r="A21" s="51">
        <f t="shared" si="0"/>
        <v>15</v>
      </c>
      <c r="B21" s="49" t="s">
        <v>409</v>
      </c>
      <c r="C21" s="57" t="s">
        <v>213</v>
      </c>
      <c r="D21" s="46" t="s">
        <v>236</v>
      </c>
      <c r="E21" s="84">
        <v>7250</v>
      </c>
    </row>
    <row r="22" spans="1:5" s="52" customFormat="1" ht="16.5" customHeight="1" x14ac:dyDescent="0.15">
      <c r="A22" s="51">
        <f t="shared" si="0"/>
        <v>16</v>
      </c>
      <c r="B22" s="49" t="s">
        <v>410</v>
      </c>
      <c r="C22" s="57" t="s">
        <v>320</v>
      </c>
      <c r="D22" s="46" t="s">
        <v>236</v>
      </c>
      <c r="E22" s="84">
        <v>7250</v>
      </c>
    </row>
    <row r="23" spans="1:5" s="52" customFormat="1" ht="16.5" customHeight="1" x14ac:dyDescent="0.15">
      <c r="A23" s="51">
        <f t="shared" si="0"/>
        <v>17</v>
      </c>
      <c r="B23" s="49" t="s">
        <v>411</v>
      </c>
      <c r="C23" s="57" t="s">
        <v>214</v>
      </c>
      <c r="D23" s="46" t="s">
        <v>236</v>
      </c>
      <c r="E23" s="84">
        <v>4650</v>
      </c>
    </row>
    <row r="24" spans="1:5" s="52" customFormat="1" ht="16.5" customHeight="1" x14ac:dyDescent="0.15">
      <c r="A24" s="51">
        <f t="shared" si="0"/>
        <v>18</v>
      </c>
      <c r="B24" s="49" t="s">
        <v>412</v>
      </c>
      <c r="C24" s="57" t="s">
        <v>321</v>
      </c>
      <c r="D24" s="46" t="s">
        <v>236</v>
      </c>
      <c r="E24" s="84">
        <v>4650</v>
      </c>
    </row>
    <row r="25" spans="1:5" s="52" customFormat="1" ht="16.5" customHeight="1" x14ac:dyDescent="0.15">
      <c r="A25" s="51">
        <f t="shared" si="0"/>
        <v>19</v>
      </c>
      <c r="B25" s="49" t="s">
        <v>413</v>
      </c>
      <c r="C25" s="57" t="s">
        <v>169</v>
      </c>
      <c r="D25" s="46" t="s">
        <v>236</v>
      </c>
      <c r="E25" s="84">
        <v>8275</v>
      </c>
    </row>
    <row r="26" spans="1:5" s="52" customFormat="1" ht="16.5" customHeight="1" x14ac:dyDescent="0.15">
      <c r="A26" s="51">
        <f t="shared" si="0"/>
        <v>20</v>
      </c>
      <c r="B26" s="49" t="s">
        <v>414</v>
      </c>
      <c r="C26" s="57" t="s">
        <v>215</v>
      </c>
      <c r="D26" s="46" t="s">
        <v>236</v>
      </c>
      <c r="E26" s="84">
        <v>8275</v>
      </c>
    </row>
    <row r="27" spans="1:5" s="52" customFormat="1" ht="16.5" customHeight="1" x14ac:dyDescent="0.15">
      <c r="A27" s="51">
        <f t="shared" si="0"/>
        <v>21</v>
      </c>
      <c r="B27" s="49" t="s">
        <v>415</v>
      </c>
      <c r="C27" s="57" t="s">
        <v>191</v>
      </c>
      <c r="D27" s="46" t="s">
        <v>236</v>
      </c>
      <c r="E27" s="84">
        <v>7250</v>
      </c>
    </row>
    <row r="28" spans="1:5" s="52" customFormat="1" ht="16.5" customHeight="1" x14ac:dyDescent="0.15">
      <c r="A28" s="51">
        <f t="shared" si="0"/>
        <v>22</v>
      </c>
      <c r="B28" s="49" t="s">
        <v>416</v>
      </c>
      <c r="C28" s="61" t="s">
        <v>168</v>
      </c>
      <c r="D28" s="46" t="s">
        <v>236</v>
      </c>
      <c r="E28" s="84">
        <v>7250</v>
      </c>
    </row>
    <row r="29" spans="1:5" s="52" customFormat="1" ht="16.5" customHeight="1" x14ac:dyDescent="0.15">
      <c r="A29" s="51">
        <f t="shared" si="0"/>
        <v>23</v>
      </c>
      <c r="B29" s="49" t="s">
        <v>417</v>
      </c>
      <c r="C29" s="58" t="s">
        <v>280</v>
      </c>
      <c r="D29" s="46" t="s">
        <v>236</v>
      </c>
      <c r="E29" s="84">
        <v>4650</v>
      </c>
    </row>
    <row r="30" spans="1:5" s="52" customFormat="1" ht="16.5" customHeight="1" x14ac:dyDescent="0.15">
      <c r="A30" s="51">
        <f t="shared" si="0"/>
        <v>24</v>
      </c>
      <c r="B30" s="49" t="s">
        <v>418</v>
      </c>
      <c r="C30" s="57" t="s">
        <v>322</v>
      </c>
      <c r="D30" s="66" t="s">
        <v>568</v>
      </c>
      <c r="E30" s="78">
        <v>8275</v>
      </c>
    </row>
    <row r="31" spans="1:5" s="52" customFormat="1" ht="16.5" customHeight="1" x14ac:dyDescent="0.15">
      <c r="A31" s="51">
        <f t="shared" si="0"/>
        <v>25</v>
      </c>
      <c r="B31" s="49" t="s">
        <v>419</v>
      </c>
      <c r="C31" s="57" t="s">
        <v>170</v>
      </c>
      <c r="D31" s="66" t="s">
        <v>568</v>
      </c>
      <c r="E31" s="78">
        <v>8275</v>
      </c>
    </row>
    <row r="32" spans="1:5" s="52" customFormat="1" ht="16.5" customHeight="1" x14ac:dyDescent="0.15">
      <c r="A32" s="51">
        <f t="shared" si="0"/>
        <v>26</v>
      </c>
      <c r="B32" s="49" t="s">
        <v>420</v>
      </c>
      <c r="C32" s="59" t="s">
        <v>323</v>
      </c>
      <c r="D32" s="68" t="s">
        <v>208</v>
      </c>
      <c r="E32" s="78">
        <v>8275</v>
      </c>
    </row>
    <row r="33" spans="1:5" s="52" customFormat="1" ht="16.5" customHeight="1" x14ac:dyDescent="0.15">
      <c r="A33" s="51">
        <f t="shared" si="0"/>
        <v>27</v>
      </c>
      <c r="B33" s="49" t="s">
        <v>421</v>
      </c>
      <c r="C33" s="62" t="s">
        <v>218</v>
      </c>
      <c r="D33" s="46" t="s">
        <v>236</v>
      </c>
      <c r="E33" s="80">
        <v>9825</v>
      </c>
    </row>
    <row r="34" spans="1:5" s="52" customFormat="1" ht="16.5" customHeight="1" x14ac:dyDescent="0.15">
      <c r="A34" s="51">
        <f t="shared" si="0"/>
        <v>28</v>
      </c>
      <c r="B34" s="49" t="s">
        <v>422</v>
      </c>
      <c r="C34" s="62" t="s">
        <v>324</v>
      </c>
      <c r="D34" s="46" t="s">
        <v>236</v>
      </c>
      <c r="E34" s="80">
        <v>9825</v>
      </c>
    </row>
    <row r="35" spans="1:5" s="52" customFormat="1" ht="16.5" customHeight="1" x14ac:dyDescent="0.15">
      <c r="A35" s="51">
        <f t="shared" si="0"/>
        <v>29</v>
      </c>
      <c r="B35" s="49" t="s">
        <v>423</v>
      </c>
      <c r="C35" s="63" t="s">
        <v>206</v>
      </c>
      <c r="D35" s="68" t="s">
        <v>208</v>
      </c>
      <c r="E35" s="80">
        <v>13450</v>
      </c>
    </row>
    <row r="36" spans="1:5" s="52" customFormat="1" ht="16.5" customHeight="1" x14ac:dyDescent="0.15">
      <c r="A36" s="51">
        <f t="shared" si="0"/>
        <v>30</v>
      </c>
      <c r="B36" s="49" t="s">
        <v>424</v>
      </c>
      <c r="C36" s="61" t="s">
        <v>207</v>
      </c>
      <c r="D36" s="44" t="s">
        <v>236</v>
      </c>
      <c r="E36" s="84">
        <v>11900</v>
      </c>
    </row>
    <row r="37" spans="1:5" s="52" customFormat="1" ht="16.5" customHeight="1" x14ac:dyDescent="0.15">
      <c r="A37" s="51">
        <f t="shared" si="0"/>
        <v>31</v>
      </c>
      <c r="B37" s="49" t="s">
        <v>425</v>
      </c>
      <c r="C37" s="61" t="s">
        <v>325</v>
      </c>
      <c r="D37" s="44" t="s">
        <v>236</v>
      </c>
      <c r="E37" s="84">
        <v>9825</v>
      </c>
    </row>
    <row r="38" spans="1:5" s="52" customFormat="1" ht="16.5" customHeight="1" x14ac:dyDescent="0.15">
      <c r="A38" s="51">
        <f t="shared" si="0"/>
        <v>32</v>
      </c>
      <c r="B38" s="49" t="s">
        <v>426</v>
      </c>
      <c r="C38" s="64" t="s">
        <v>326</v>
      </c>
      <c r="D38" s="68" t="s">
        <v>208</v>
      </c>
      <c r="E38" s="80">
        <v>13450</v>
      </c>
    </row>
    <row r="39" spans="1:5" s="52" customFormat="1" ht="16.5" customHeight="1" x14ac:dyDescent="0.15">
      <c r="A39" s="51">
        <f t="shared" si="0"/>
        <v>33</v>
      </c>
      <c r="B39" s="49" t="s">
        <v>427</v>
      </c>
      <c r="C39" s="71" t="s">
        <v>327</v>
      </c>
      <c r="D39" s="46" t="s">
        <v>236</v>
      </c>
      <c r="E39" s="84">
        <v>6200</v>
      </c>
    </row>
    <row r="40" spans="1:5" s="52" customFormat="1" ht="16.5" customHeight="1" x14ac:dyDescent="0.15">
      <c r="A40" s="51">
        <f t="shared" si="0"/>
        <v>34</v>
      </c>
      <c r="B40" s="49" t="s">
        <v>428</v>
      </c>
      <c r="C40" s="64" t="s">
        <v>219</v>
      </c>
      <c r="D40" s="46" t="s">
        <v>236</v>
      </c>
      <c r="E40" s="84">
        <v>12400</v>
      </c>
    </row>
    <row r="41" spans="1:5" s="52" customFormat="1" ht="16.5" customHeight="1" x14ac:dyDescent="0.15">
      <c r="A41" s="51">
        <f t="shared" si="0"/>
        <v>35</v>
      </c>
      <c r="B41" s="49" t="s">
        <v>429</v>
      </c>
      <c r="C41" s="58" t="s">
        <v>237</v>
      </c>
      <c r="D41" s="68" t="s">
        <v>208</v>
      </c>
      <c r="E41" s="80">
        <v>9825</v>
      </c>
    </row>
    <row r="42" spans="1:5" s="52" customFormat="1" ht="16.5" customHeight="1" x14ac:dyDescent="0.15">
      <c r="A42" s="51">
        <f t="shared" si="0"/>
        <v>36</v>
      </c>
      <c r="B42" s="49" t="s">
        <v>430</v>
      </c>
      <c r="C42" s="59" t="s">
        <v>238</v>
      </c>
      <c r="D42" s="46" t="s">
        <v>236</v>
      </c>
      <c r="E42" s="84">
        <v>9300</v>
      </c>
    </row>
    <row r="43" spans="1:5" s="52" customFormat="1" ht="16.5" customHeight="1" x14ac:dyDescent="0.15">
      <c r="A43" s="51">
        <f t="shared" si="0"/>
        <v>37</v>
      </c>
      <c r="B43" s="49" t="s">
        <v>431</v>
      </c>
      <c r="C43" s="57" t="s">
        <v>178</v>
      </c>
      <c r="D43" s="66" t="s">
        <v>236</v>
      </c>
      <c r="E43" s="85">
        <v>5175</v>
      </c>
    </row>
    <row r="44" spans="1:5" s="52" customFormat="1" ht="16.5" customHeight="1" x14ac:dyDescent="0.15">
      <c r="A44" s="51">
        <f t="shared" si="0"/>
        <v>38</v>
      </c>
      <c r="B44" s="49" t="s">
        <v>432</v>
      </c>
      <c r="C44" s="57" t="s">
        <v>173</v>
      </c>
      <c r="D44" s="66" t="s">
        <v>568</v>
      </c>
      <c r="E44" s="78">
        <v>15500</v>
      </c>
    </row>
    <row r="45" spans="1:5" s="52" customFormat="1" ht="16.5" customHeight="1" x14ac:dyDescent="0.15">
      <c r="A45" s="51">
        <f t="shared" si="0"/>
        <v>39</v>
      </c>
      <c r="B45" s="49" t="s">
        <v>433</v>
      </c>
      <c r="C45" s="57" t="s">
        <v>328</v>
      </c>
      <c r="D45" s="66" t="s">
        <v>568</v>
      </c>
      <c r="E45" s="78">
        <v>7250</v>
      </c>
    </row>
    <row r="46" spans="1:5" s="52" customFormat="1" ht="16.5" customHeight="1" x14ac:dyDescent="0.15">
      <c r="A46" s="51">
        <f t="shared" si="0"/>
        <v>40</v>
      </c>
      <c r="B46" s="49" t="s">
        <v>434</v>
      </c>
      <c r="C46" s="59" t="s">
        <v>329</v>
      </c>
      <c r="D46" s="68" t="s">
        <v>208</v>
      </c>
      <c r="E46" s="84">
        <v>15500</v>
      </c>
    </row>
    <row r="47" spans="1:5" s="52" customFormat="1" ht="16.5" customHeight="1" x14ac:dyDescent="0.15">
      <c r="A47" s="51">
        <f t="shared" si="0"/>
        <v>41</v>
      </c>
      <c r="B47" s="49" t="s">
        <v>435</v>
      </c>
      <c r="C47" s="57" t="s">
        <v>312</v>
      </c>
      <c r="D47" s="46" t="s">
        <v>208</v>
      </c>
      <c r="E47" s="79">
        <v>14475</v>
      </c>
    </row>
    <row r="48" spans="1:5" s="52" customFormat="1" ht="16.5" customHeight="1" x14ac:dyDescent="0.15">
      <c r="A48" s="51">
        <f t="shared" si="0"/>
        <v>42</v>
      </c>
      <c r="B48" s="49" t="s">
        <v>436</v>
      </c>
      <c r="C48" s="57" t="s">
        <v>179</v>
      </c>
      <c r="D48" s="66" t="s">
        <v>236</v>
      </c>
      <c r="E48" s="85">
        <v>5175</v>
      </c>
    </row>
    <row r="49" spans="1:5" s="53" customFormat="1" ht="16.5" customHeight="1" x14ac:dyDescent="0.15">
      <c r="A49" s="51">
        <f t="shared" si="0"/>
        <v>43</v>
      </c>
      <c r="B49" s="49" t="s">
        <v>437</v>
      </c>
      <c r="C49" s="57" t="s">
        <v>199</v>
      </c>
      <c r="D49" s="46" t="s">
        <v>236</v>
      </c>
      <c r="E49" s="82">
        <v>7250</v>
      </c>
    </row>
    <row r="50" spans="1:5" s="53" customFormat="1" ht="16.5" customHeight="1" x14ac:dyDescent="0.15">
      <c r="A50" s="51">
        <f t="shared" si="0"/>
        <v>44</v>
      </c>
      <c r="B50" s="49" t="s">
        <v>438</v>
      </c>
      <c r="C50" s="57" t="s">
        <v>171</v>
      </c>
      <c r="D50" s="66" t="s">
        <v>568</v>
      </c>
      <c r="E50" s="82">
        <v>15500</v>
      </c>
    </row>
    <row r="51" spans="1:5" s="53" customFormat="1" ht="16.5" customHeight="1" x14ac:dyDescent="0.15">
      <c r="A51" s="51">
        <f t="shared" si="0"/>
        <v>45</v>
      </c>
      <c r="B51" s="49" t="s">
        <v>439</v>
      </c>
      <c r="C51" s="57" t="s">
        <v>330</v>
      </c>
      <c r="D51" s="66" t="s">
        <v>568</v>
      </c>
      <c r="E51" s="82">
        <v>7250</v>
      </c>
    </row>
    <row r="52" spans="1:5" s="53" customFormat="1" ht="16.5" customHeight="1" x14ac:dyDescent="0.15">
      <c r="A52" s="51">
        <f t="shared" si="0"/>
        <v>46</v>
      </c>
      <c r="B52" s="49" t="s">
        <v>440</v>
      </c>
      <c r="C52" s="60" t="s">
        <v>202</v>
      </c>
      <c r="D52" s="66" t="s">
        <v>568</v>
      </c>
      <c r="E52" s="82">
        <v>6725</v>
      </c>
    </row>
    <row r="53" spans="1:5" s="53" customFormat="1" ht="16.5" customHeight="1" x14ac:dyDescent="0.15">
      <c r="A53" s="51">
        <f t="shared" si="0"/>
        <v>47</v>
      </c>
      <c r="B53" s="49" t="s">
        <v>441</v>
      </c>
      <c r="C53" s="57" t="s">
        <v>331</v>
      </c>
      <c r="D53" s="46" t="s">
        <v>208</v>
      </c>
      <c r="E53" s="86">
        <v>13950</v>
      </c>
    </row>
    <row r="54" spans="1:5" s="53" customFormat="1" ht="16.5" customHeight="1" x14ac:dyDescent="0.15">
      <c r="A54" s="51">
        <f t="shared" si="0"/>
        <v>48</v>
      </c>
      <c r="B54" s="49" t="s">
        <v>442</v>
      </c>
      <c r="C54" s="57" t="s">
        <v>332</v>
      </c>
      <c r="D54" s="66" t="s">
        <v>568</v>
      </c>
      <c r="E54" s="86">
        <v>12400</v>
      </c>
    </row>
    <row r="55" spans="1:5" s="53" customFormat="1" ht="16.5" customHeight="1" x14ac:dyDescent="0.15">
      <c r="A55" s="51">
        <f t="shared" si="0"/>
        <v>49</v>
      </c>
      <c r="B55" s="49" t="s">
        <v>443</v>
      </c>
      <c r="C55" s="60" t="s">
        <v>333</v>
      </c>
      <c r="D55" s="46" t="s">
        <v>208</v>
      </c>
      <c r="E55" s="86">
        <v>13950</v>
      </c>
    </row>
    <row r="56" spans="1:5" s="53" customFormat="1" ht="16.5" customHeight="1" x14ac:dyDescent="0.15">
      <c r="A56" s="51">
        <f t="shared" si="0"/>
        <v>50</v>
      </c>
      <c r="B56" s="49" t="s">
        <v>444</v>
      </c>
      <c r="C56" s="57" t="s">
        <v>232</v>
      </c>
      <c r="D56" s="66" t="s">
        <v>568</v>
      </c>
      <c r="E56" s="86">
        <v>12400</v>
      </c>
    </row>
    <row r="57" spans="1:5" s="53" customFormat="1" ht="16.5" customHeight="1" x14ac:dyDescent="0.15">
      <c r="A57" s="51">
        <f t="shared" si="0"/>
        <v>51</v>
      </c>
      <c r="B57" s="49" t="s">
        <v>445</v>
      </c>
      <c r="C57" s="57" t="s">
        <v>172</v>
      </c>
      <c r="D57" s="46" t="s">
        <v>208</v>
      </c>
      <c r="E57" s="87">
        <v>17575</v>
      </c>
    </row>
    <row r="58" spans="1:5" s="53" customFormat="1" ht="16.5" customHeight="1" x14ac:dyDescent="0.15">
      <c r="A58" s="51">
        <f t="shared" si="0"/>
        <v>52</v>
      </c>
      <c r="B58" s="49" t="s">
        <v>446</v>
      </c>
      <c r="C58" s="58" t="s">
        <v>334</v>
      </c>
      <c r="D58" s="68" t="s">
        <v>208</v>
      </c>
      <c r="E58" s="82">
        <v>15500</v>
      </c>
    </row>
    <row r="59" spans="1:5" s="53" customFormat="1" ht="16.5" customHeight="1" x14ac:dyDescent="0.15">
      <c r="A59" s="51">
        <f t="shared" si="0"/>
        <v>53</v>
      </c>
      <c r="B59" s="49" t="s">
        <v>447</v>
      </c>
      <c r="C59" s="57" t="s">
        <v>192</v>
      </c>
      <c r="D59" s="46" t="s">
        <v>208</v>
      </c>
      <c r="E59" s="86">
        <v>15500</v>
      </c>
    </row>
    <row r="60" spans="1:5" s="53" customFormat="1" ht="16.5" customHeight="1" x14ac:dyDescent="0.15">
      <c r="A60" s="51">
        <f t="shared" si="0"/>
        <v>54</v>
      </c>
      <c r="B60" s="49" t="s">
        <v>448</v>
      </c>
      <c r="C60" s="57" t="s">
        <v>335</v>
      </c>
      <c r="D60" s="66" t="s">
        <v>568</v>
      </c>
      <c r="E60" s="87">
        <v>24800</v>
      </c>
    </row>
    <row r="61" spans="1:5" s="53" customFormat="1" ht="16.5" customHeight="1" x14ac:dyDescent="0.15">
      <c r="A61" s="51">
        <f t="shared" si="0"/>
        <v>55</v>
      </c>
      <c r="B61" s="49" t="s">
        <v>449</v>
      </c>
      <c r="C61" s="57" t="s">
        <v>336</v>
      </c>
      <c r="D61" s="66" t="s">
        <v>568</v>
      </c>
      <c r="E61" s="87">
        <v>6725</v>
      </c>
    </row>
    <row r="62" spans="1:5" s="53" customFormat="1" ht="16.5" customHeight="1" x14ac:dyDescent="0.15">
      <c r="A62" s="51">
        <f t="shared" si="0"/>
        <v>56</v>
      </c>
      <c r="B62" s="49" t="s">
        <v>450</v>
      </c>
      <c r="C62" s="57" t="s">
        <v>216</v>
      </c>
      <c r="D62" s="46" t="s">
        <v>236</v>
      </c>
      <c r="E62" s="87">
        <v>10350</v>
      </c>
    </row>
    <row r="63" spans="1:5" s="53" customFormat="1" ht="16.5" customHeight="1" x14ac:dyDescent="0.15">
      <c r="A63" s="51">
        <f t="shared" si="0"/>
        <v>57</v>
      </c>
      <c r="B63" s="49" t="s">
        <v>451</v>
      </c>
      <c r="C63" s="60" t="s">
        <v>200</v>
      </c>
      <c r="D63" s="46" t="s">
        <v>208</v>
      </c>
      <c r="E63" s="86">
        <v>24800</v>
      </c>
    </row>
    <row r="64" spans="1:5" s="53" customFormat="1" ht="16.5" customHeight="1" x14ac:dyDescent="0.15">
      <c r="A64" s="51">
        <f t="shared" si="0"/>
        <v>58</v>
      </c>
      <c r="B64" s="49" t="s">
        <v>452</v>
      </c>
      <c r="C64" s="58" t="s">
        <v>337</v>
      </c>
      <c r="D64" s="46" t="s">
        <v>208</v>
      </c>
      <c r="E64" s="86">
        <v>20150</v>
      </c>
    </row>
    <row r="65" spans="1:5" s="53" customFormat="1" ht="16.5" customHeight="1" x14ac:dyDescent="0.15">
      <c r="A65" s="51">
        <f t="shared" si="0"/>
        <v>59</v>
      </c>
      <c r="B65" s="49" t="s">
        <v>453</v>
      </c>
      <c r="C65" s="65" t="s">
        <v>217</v>
      </c>
      <c r="D65" s="46" t="s">
        <v>208</v>
      </c>
      <c r="E65" s="86">
        <v>18600</v>
      </c>
    </row>
    <row r="66" spans="1:5" s="53" customFormat="1" ht="16.5" customHeight="1" x14ac:dyDescent="0.15">
      <c r="A66" s="51">
        <f t="shared" si="0"/>
        <v>60</v>
      </c>
      <c r="B66" s="49" t="s">
        <v>454</v>
      </c>
      <c r="C66" s="60" t="s">
        <v>201</v>
      </c>
      <c r="D66" s="46" t="s">
        <v>236</v>
      </c>
      <c r="E66" s="86">
        <v>7250</v>
      </c>
    </row>
    <row r="67" spans="1:5" s="53" customFormat="1" ht="16.5" customHeight="1" x14ac:dyDescent="0.15">
      <c r="A67" s="51">
        <f t="shared" si="0"/>
        <v>61</v>
      </c>
      <c r="B67" s="49" t="s">
        <v>455</v>
      </c>
      <c r="C67" s="60" t="s">
        <v>338</v>
      </c>
      <c r="D67" s="68" t="s">
        <v>208</v>
      </c>
      <c r="E67" s="88">
        <v>15500</v>
      </c>
    </row>
    <row r="68" spans="1:5" s="53" customFormat="1" ht="16.5" customHeight="1" x14ac:dyDescent="0.15">
      <c r="A68" s="51">
        <f t="shared" si="0"/>
        <v>62</v>
      </c>
      <c r="B68" s="49" t="s">
        <v>456</v>
      </c>
      <c r="C68" s="60" t="s">
        <v>339</v>
      </c>
      <c r="D68" s="46" t="s">
        <v>236</v>
      </c>
      <c r="E68" s="88">
        <v>6725</v>
      </c>
    </row>
    <row r="69" spans="1:5" s="53" customFormat="1" ht="16.5" customHeight="1" x14ac:dyDescent="0.15">
      <c r="A69" s="51">
        <f t="shared" si="0"/>
        <v>63</v>
      </c>
      <c r="B69" s="49" t="s">
        <v>457</v>
      </c>
      <c r="C69" s="58" t="s">
        <v>340</v>
      </c>
      <c r="D69" s="68" t="s">
        <v>208</v>
      </c>
      <c r="E69" s="89">
        <v>15500</v>
      </c>
    </row>
    <row r="70" spans="1:5" s="53" customFormat="1" ht="16.5" customHeight="1" x14ac:dyDescent="0.15">
      <c r="A70" s="51">
        <f t="shared" si="0"/>
        <v>64</v>
      </c>
      <c r="B70" s="49" t="s">
        <v>458</v>
      </c>
      <c r="C70" s="57" t="s">
        <v>341</v>
      </c>
      <c r="D70" s="68" t="s">
        <v>208</v>
      </c>
      <c r="E70" s="90">
        <v>15500</v>
      </c>
    </row>
    <row r="71" spans="1:5" s="53" customFormat="1" ht="16.5" customHeight="1" x14ac:dyDescent="0.15">
      <c r="A71" s="51">
        <f t="shared" si="0"/>
        <v>65</v>
      </c>
      <c r="B71" s="49" t="s">
        <v>459</v>
      </c>
      <c r="C71" s="57" t="s">
        <v>226</v>
      </c>
      <c r="D71" s="44" t="s">
        <v>236</v>
      </c>
      <c r="E71" s="91">
        <v>15500</v>
      </c>
    </row>
    <row r="72" spans="1:5" s="53" customFormat="1" ht="16.5" customHeight="1" x14ac:dyDescent="0.15">
      <c r="A72" s="51">
        <f t="shared" si="0"/>
        <v>66</v>
      </c>
      <c r="B72" s="49" t="s">
        <v>460</v>
      </c>
      <c r="C72" s="60" t="s">
        <v>227</v>
      </c>
      <c r="D72" s="46" t="s">
        <v>208</v>
      </c>
      <c r="E72" s="92">
        <v>12925</v>
      </c>
    </row>
    <row r="73" spans="1:5" s="53" customFormat="1" ht="16.5" customHeight="1" x14ac:dyDescent="0.15">
      <c r="A73" s="51">
        <f t="shared" ref="A73:A136" si="1">+A72+1</f>
        <v>67</v>
      </c>
      <c r="B73" s="49" t="s">
        <v>461</v>
      </c>
      <c r="C73" s="60" t="s">
        <v>228</v>
      </c>
      <c r="D73" s="44" t="s">
        <v>236</v>
      </c>
      <c r="E73" s="92">
        <v>7250</v>
      </c>
    </row>
    <row r="74" spans="1:5" s="53" customFormat="1" ht="16.5" customHeight="1" x14ac:dyDescent="0.15">
      <c r="A74" s="51">
        <f t="shared" si="1"/>
        <v>68</v>
      </c>
      <c r="B74" s="49" t="s">
        <v>462</v>
      </c>
      <c r="C74" s="57" t="s">
        <v>198</v>
      </c>
      <c r="D74" s="44" t="s">
        <v>236</v>
      </c>
      <c r="E74" s="92">
        <v>18600</v>
      </c>
    </row>
    <row r="75" spans="1:5" s="53" customFormat="1" ht="16.5" customHeight="1" x14ac:dyDescent="0.15">
      <c r="A75" s="51">
        <f t="shared" si="1"/>
        <v>69</v>
      </c>
      <c r="B75" s="49" t="s">
        <v>463</v>
      </c>
      <c r="C75" s="57" t="s">
        <v>342</v>
      </c>
      <c r="D75" s="44" t="s">
        <v>236</v>
      </c>
      <c r="E75" s="92">
        <v>12400</v>
      </c>
    </row>
    <row r="76" spans="1:5" s="53" customFormat="1" ht="16.5" customHeight="1" x14ac:dyDescent="0.15">
      <c r="A76" s="51">
        <f t="shared" si="1"/>
        <v>70</v>
      </c>
      <c r="B76" s="49" t="s">
        <v>464</v>
      </c>
      <c r="C76" s="57" t="s">
        <v>229</v>
      </c>
      <c r="D76" s="68" t="s">
        <v>208</v>
      </c>
      <c r="E76" s="92">
        <v>15500</v>
      </c>
    </row>
    <row r="77" spans="1:5" s="53" customFormat="1" ht="16.5" customHeight="1" x14ac:dyDescent="0.15">
      <c r="A77" s="51">
        <f t="shared" si="1"/>
        <v>71</v>
      </c>
      <c r="B77" s="49" t="s">
        <v>465</v>
      </c>
      <c r="C77" s="59" t="s">
        <v>343</v>
      </c>
      <c r="D77" s="44" t="s">
        <v>236</v>
      </c>
      <c r="E77" s="92">
        <v>12400</v>
      </c>
    </row>
    <row r="78" spans="1:5" s="53" customFormat="1" ht="16.5" customHeight="1" x14ac:dyDescent="0.15">
      <c r="A78" s="51">
        <f t="shared" si="1"/>
        <v>72</v>
      </c>
      <c r="B78" s="49" t="s">
        <v>466</v>
      </c>
      <c r="C78" s="59" t="s">
        <v>230</v>
      </c>
      <c r="D78" s="67" t="s">
        <v>236</v>
      </c>
      <c r="E78" s="85">
        <v>12400</v>
      </c>
    </row>
    <row r="79" spans="1:5" s="53" customFormat="1" ht="16.5" customHeight="1" x14ac:dyDescent="0.15">
      <c r="A79" s="51">
        <f t="shared" si="1"/>
        <v>73</v>
      </c>
      <c r="B79" s="49" t="s">
        <v>467</v>
      </c>
      <c r="C79" s="59" t="s">
        <v>231</v>
      </c>
      <c r="D79" s="46" t="s">
        <v>208</v>
      </c>
      <c r="E79" s="85">
        <v>18600</v>
      </c>
    </row>
    <row r="80" spans="1:5" s="53" customFormat="1" ht="16.5" customHeight="1" x14ac:dyDescent="0.15">
      <c r="A80" s="51">
        <f t="shared" si="1"/>
        <v>74</v>
      </c>
      <c r="B80" s="49" t="s">
        <v>468</v>
      </c>
      <c r="C80" s="62" t="s">
        <v>234</v>
      </c>
      <c r="D80" s="44" t="s">
        <v>236</v>
      </c>
      <c r="E80" s="85">
        <v>10350</v>
      </c>
    </row>
    <row r="81" spans="1:5" s="53" customFormat="1" ht="16.5" customHeight="1" x14ac:dyDescent="0.15">
      <c r="A81" s="51">
        <f t="shared" si="1"/>
        <v>75</v>
      </c>
      <c r="B81" s="49" t="s">
        <v>469</v>
      </c>
      <c r="C81" s="58" t="s">
        <v>204</v>
      </c>
      <c r="D81" s="66" t="s">
        <v>236</v>
      </c>
      <c r="E81" s="85">
        <v>5175</v>
      </c>
    </row>
    <row r="82" spans="1:5" s="53" customFormat="1" ht="16.5" customHeight="1" x14ac:dyDescent="0.15">
      <c r="A82" s="51">
        <f t="shared" si="1"/>
        <v>76</v>
      </c>
      <c r="B82" s="49" t="s">
        <v>470</v>
      </c>
      <c r="C82" s="58" t="s">
        <v>344</v>
      </c>
      <c r="D82" s="66" t="s">
        <v>236</v>
      </c>
      <c r="E82" s="85">
        <v>5175</v>
      </c>
    </row>
    <row r="83" spans="1:5" s="53" customFormat="1" ht="16.5" customHeight="1" x14ac:dyDescent="0.15">
      <c r="A83" s="51">
        <f t="shared" si="1"/>
        <v>77</v>
      </c>
      <c r="B83" s="49" t="s">
        <v>471</v>
      </c>
      <c r="C83" s="59" t="s">
        <v>292</v>
      </c>
      <c r="D83" s="66" t="s">
        <v>236</v>
      </c>
      <c r="E83" s="85">
        <v>5175</v>
      </c>
    </row>
    <row r="84" spans="1:5" s="53" customFormat="1" ht="16.5" customHeight="1" x14ac:dyDescent="0.15">
      <c r="A84" s="51">
        <f t="shared" si="1"/>
        <v>78</v>
      </c>
      <c r="B84" s="49" t="s">
        <v>472</v>
      </c>
      <c r="C84" s="59" t="s">
        <v>345</v>
      </c>
      <c r="D84" s="66" t="s">
        <v>236</v>
      </c>
      <c r="E84" s="85">
        <v>5175</v>
      </c>
    </row>
    <row r="85" spans="1:5" s="53" customFormat="1" ht="16.5" customHeight="1" x14ac:dyDescent="0.15">
      <c r="A85" s="51">
        <f t="shared" si="1"/>
        <v>79</v>
      </c>
      <c r="B85" s="49" t="s">
        <v>473</v>
      </c>
      <c r="C85" s="59" t="s">
        <v>313</v>
      </c>
      <c r="D85" s="66" t="s">
        <v>236</v>
      </c>
      <c r="E85" s="85">
        <v>5175</v>
      </c>
    </row>
    <row r="86" spans="1:5" s="53" customFormat="1" ht="16.5" customHeight="1" x14ac:dyDescent="0.15">
      <c r="A86" s="51">
        <f t="shared" si="1"/>
        <v>80</v>
      </c>
      <c r="B86" s="49" t="s">
        <v>474</v>
      </c>
      <c r="C86" s="58" t="s">
        <v>174</v>
      </c>
      <c r="D86" s="66" t="s">
        <v>236</v>
      </c>
      <c r="E86" s="85">
        <v>5175</v>
      </c>
    </row>
    <row r="87" spans="1:5" s="53" customFormat="1" ht="16.5" customHeight="1" x14ac:dyDescent="0.15">
      <c r="A87" s="51">
        <f t="shared" si="1"/>
        <v>81</v>
      </c>
      <c r="B87" s="49" t="s">
        <v>475</v>
      </c>
      <c r="C87" s="72" t="s">
        <v>297</v>
      </c>
      <c r="D87" s="66" t="s">
        <v>236</v>
      </c>
      <c r="E87" s="85">
        <v>5175</v>
      </c>
    </row>
    <row r="88" spans="1:5" s="53" customFormat="1" ht="16.5" customHeight="1" x14ac:dyDescent="0.15">
      <c r="A88" s="51">
        <f t="shared" si="1"/>
        <v>82</v>
      </c>
      <c r="B88" s="49" t="s">
        <v>476</v>
      </c>
      <c r="C88" s="57" t="s">
        <v>346</v>
      </c>
      <c r="D88" s="66" t="s">
        <v>236</v>
      </c>
      <c r="E88" s="86">
        <v>3625</v>
      </c>
    </row>
    <row r="89" spans="1:5" s="53" customFormat="1" ht="16.5" customHeight="1" x14ac:dyDescent="0.15">
      <c r="A89" s="51">
        <f t="shared" si="1"/>
        <v>83</v>
      </c>
      <c r="B89" s="49" t="s">
        <v>477</v>
      </c>
      <c r="C89" s="58" t="s">
        <v>347</v>
      </c>
      <c r="D89" s="66" t="s">
        <v>236</v>
      </c>
      <c r="E89" s="85">
        <v>5175</v>
      </c>
    </row>
    <row r="90" spans="1:5" s="53" customFormat="1" ht="16.5" customHeight="1" x14ac:dyDescent="0.15">
      <c r="A90" s="51">
        <f t="shared" si="1"/>
        <v>84</v>
      </c>
      <c r="B90" s="49" t="s">
        <v>478</v>
      </c>
      <c r="C90" s="58" t="s">
        <v>348</v>
      </c>
      <c r="D90" s="66" t="s">
        <v>236</v>
      </c>
      <c r="E90" s="85">
        <v>5175</v>
      </c>
    </row>
    <row r="91" spans="1:5" s="53" customFormat="1" ht="16.5" customHeight="1" x14ac:dyDescent="0.15">
      <c r="A91" s="51">
        <f t="shared" si="1"/>
        <v>85</v>
      </c>
      <c r="B91" s="49" t="s">
        <v>479</v>
      </c>
      <c r="C91" s="58" t="s">
        <v>349</v>
      </c>
      <c r="D91" s="66" t="s">
        <v>236</v>
      </c>
      <c r="E91" s="85">
        <v>5175</v>
      </c>
    </row>
    <row r="92" spans="1:5" s="53" customFormat="1" ht="16.5" customHeight="1" x14ac:dyDescent="0.15">
      <c r="A92" s="51">
        <f t="shared" si="1"/>
        <v>86</v>
      </c>
      <c r="B92" s="49" t="s">
        <v>480</v>
      </c>
      <c r="C92" s="57" t="s">
        <v>221</v>
      </c>
      <c r="D92" s="66" t="s">
        <v>236</v>
      </c>
      <c r="E92" s="85">
        <v>5175</v>
      </c>
    </row>
    <row r="93" spans="1:5" s="53" customFormat="1" ht="16.5" customHeight="1" x14ac:dyDescent="0.15">
      <c r="A93" s="51">
        <f t="shared" si="1"/>
        <v>87</v>
      </c>
      <c r="B93" s="49" t="s">
        <v>481</v>
      </c>
      <c r="C93" s="72" t="s">
        <v>283</v>
      </c>
      <c r="D93" s="66" t="s">
        <v>236</v>
      </c>
      <c r="E93" s="86">
        <v>3625</v>
      </c>
    </row>
    <row r="94" spans="1:5" s="53" customFormat="1" ht="16.5" customHeight="1" x14ac:dyDescent="0.15">
      <c r="A94" s="51">
        <f t="shared" si="1"/>
        <v>88</v>
      </c>
      <c r="B94" s="49" t="s">
        <v>482</v>
      </c>
      <c r="C94" s="72" t="s">
        <v>350</v>
      </c>
      <c r="D94" s="66" t="s">
        <v>236</v>
      </c>
      <c r="E94" s="85">
        <v>5175</v>
      </c>
    </row>
    <row r="95" spans="1:5" s="53" customFormat="1" ht="16.5" customHeight="1" x14ac:dyDescent="0.15">
      <c r="A95" s="51">
        <f t="shared" si="1"/>
        <v>89</v>
      </c>
      <c r="B95" s="49" t="s">
        <v>483</v>
      </c>
      <c r="C95" s="57" t="s">
        <v>307</v>
      </c>
      <c r="D95" s="46" t="s">
        <v>208</v>
      </c>
      <c r="E95" s="93">
        <v>6725</v>
      </c>
    </row>
    <row r="96" spans="1:5" s="53" customFormat="1" ht="16.5" customHeight="1" x14ac:dyDescent="0.15">
      <c r="A96" s="51">
        <f t="shared" si="1"/>
        <v>90</v>
      </c>
      <c r="B96" s="49" t="s">
        <v>484</v>
      </c>
      <c r="C96" s="58" t="s">
        <v>351</v>
      </c>
      <c r="D96" s="66" t="s">
        <v>236</v>
      </c>
      <c r="E96" s="85">
        <v>5175</v>
      </c>
    </row>
    <row r="97" spans="1:5" s="53" customFormat="1" ht="16.5" customHeight="1" x14ac:dyDescent="0.15">
      <c r="A97" s="51">
        <f t="shared" si="1"/>
        <v>91</v>
      </c>
      <c r="B97" s="49" t="s">
        <v>485</v>
      </c>
      <c r="C97" s="58" t="s">
        <v>308</v>
      </c>
      <c r="D97" s="46" t="s">
        <v>208</v>
      </c>
      <c r="E97" s="93">
        <v>6725</v>
      </c>
    </row>
    <row r="98" spans="1:5" s="53" customFormat="1" ht="16.5" customHeight="1" x14ac:dyDescent="0.15">
      <c r="A98" s="51">
        <f t="shared" si="1"/>
        <v>92</v>
      </c>
      <c r="B98" s="49" t="s">
        <v>486</v>
      </c>
      <c r="C98" s="59" t="s">
        <v>295</v>
      </c>
      <c r="D98" s="67" t="s">
        <v>236</v>
      </c>
      <c r="E98" s="86">
        <v>3625</v>
      </c>
    </row>
    <row r="99" spans="1:5" s="53" customFormat="1" ht="16.5" customHeight="1" x14ac:dyDescent="0.15">
      <c r="A99" s="51">
        <f t="shared" si="1"/>
        <v>93</v>
      </c>
      <c r="B99" s="49" t="s">
        <v>487</v>
      </c>
      <c r="C99" s="58" t="s">
        <v>352</v>
      </c>
      <c r="D99" s="66" t="s">
        <v>236</v>
      </c>
      <c r="E99" s="85">
        <v>5175</v>
      </c>
    </row>
    <row r="100" spans="1:5" s="53" customFormat="1" ht="16.5" customHeight="1" x14ac:dyDescent="0.15">
      <c r="A100" s="51">
        <f t="shared" si="1"/>
        <v>94</v>
      </c>
      <c r="B100" s="49" t="s">
        <v>488</v>
      </c>
      <c r="C100" s="58" t="s">
        <v>175</v>
      </c>
      <c r="D100" s="66" t="s">
        <v>236</v>
      </c>
      <c r="E100" s="85">
        <v>5175</v>
      </c>
    </row>
    <row r="101" spans="1:5" s="53" customFormat="1" ht="16.5" customHeight="1" x14ac:dyDescent="0.15">
      <c r="A101" s="51">
        <f t="shared" si="1"/>
        <v>95</v>
      </c>
      <c r="B101" s="49" t="s">
        <v>489</v>
      </c>
      <c r="C101" s="57" t="s">
        <v>353</v>
      </c>
      <c r="D101" s="66" t="s">
        <v>236</v>
      </c>
      <c r="E101" s="86">
        <v>3625</v>
      </c>
    </row>
    <row r="102" spans="1:5" s="53" customFormat="1" ht="16.5" customHeight="1" x14ac:dyDescent="0.15">
      <c r="A102" s="51">
        <f t="shared" si="1"/>
        <v>96</v>
      </c>
      <c r="B102" s="49" t="s">
        <v>490</v>
      </c>
      <c r="C102" s="58" t="s">
        <v>354</v>
      </c>
      <c r="D102" s="66" t="s">
        <v>236</v>
      </c>
      <c r="E102" s="85">
        <v>5175</v>
      </c>
    </row>
    <row r="103" spans="1:5" s="53" customFormat="1" ht="16.5" customHeight="1" x14ac:dyDescent="0.15">
      <c r="A103" s="51">
        <f t="shared" si="1"/>
        <v>97</v>
      </c>
      <c r="B103" s="49" t="s">
        <v>491</v>
      </c>
      <c r="C103" s="58" t="s">
        <v>355</v>
      </c>
      <c r="D103" s="66" t="s">
        <v>236</v>
      </c>
      <c r="E103" s="85">
        <v>5175</v>
      </c>
    </row>
    <row r="104" spans="1:5" s="53" customFormat="1" ht="16.5" customHeight="1" x14ac:dyDescent="0.15">
      <c r="A104" s="51">
        <f t="shared" si="1"/>
        <v>98</v>
      </c>
      <c r="B104" s="49" t="s">
        <v>492</v>
      </c>
      <c r="C104" s="57" t="s">
        <v>282</v>
      </c>
      <c r="D104" s="66" t="s">
        <v>236</v>
      </c>
      <c r="E104" s="86">
        <v>3625</v>
      </c>
    </row>
    <row r="105" spans="1:5" s="53" customFormat="1" ht="16.5" customHeight="1" x14ac:dyDescent="0.15">
      <c r="A105" s="51">
        <f t="shared" si="1"/>
        <v>99</v>
      </c>
      <c r="B105" s="49" t="s">
        <v>493</v>
      </c>
      <c r="C105" s="59" t="s">
        <v>289</v>
      </c>
      <c r="D105" s="66" t="s">
        <v>236</v>
      </c>
      <c r="E105" s="85">
        <v>5175</v>
      </c>
    </row>
    <row r="106" spans="1:5" s="53" customFormat="1" ht="16.5" customHeight="1" x14ac:dyDescent="0.15">
      <c r="A106" s="51">
        <f t="shared" si="1"/>
        <v>100</v>
      </c>
      <c r="B106" s="49" t="s">
        <v>494</v>
      </c>
      <c r="C106" s="59" t="s">
        <v>290</v>
      </c>
      <c r="D106" s="66" t="s">
        <v>236</v>
      </c>
      <c r="E106" s="85">
        <v>5175</v>
      </c>
    </row>
    <row r="107" spans="1:5" s="53" customFormat="1" ht="16.5" customHeight="1" x14ac:dyDescent="0.15">
      <c r="A107" s="51">
        <f t="shared" si="1"/>
        <v>101</v>
      </c>
      <c r="B107" s="49" t="s">
        <v>495</v>
      </c>
      <c r="C107" s="59" t="s">
        <v>294</v>
      </c>
      <c r="D107" s="66" t="s">
        <v>236</v>
      </c>
      <c r="E107" s="85">
        <v>5175</v>
      </c>
    </row>
    <row r="108" spans="1:5" s="53" customFormat="1" ht="16.5" customHeight="1" x14ac:dyDescent="0.15">
      <c r="A108" s="51">
        <f t="shared" si="1"/>
        <v>102</v>
      </c>
      <c r="B108" s="49" t="s">
        <v>496</v>
      </c>
      <c r="C108" s="57" t="s">
        <v>302</v>
      </c>
      <c r="D108" s="66" t="s">
        <v>236</v>
      </c>
      <c r="E108" s="85">
        <v>5175</v>
      </c>
    </row>
    <row r="109" spans="1:5" s="53" customFormat="1" ht="16.5" customHeight="1" x14ac:dyDescent="0.15">
      <c r="A109" s="51">
        <f t="shared" si="1"/>
        <v>103</v>
      </c>
      <c r="B109" s="49" t="s">
        <v>497</v>
      </c>
      <c r="C109" s="58" t="s">
        <v>303</v>
      </c>
      <c r="D109" s="66" t="s">
        <v>236</v>
      </c>
      <c r="E109" s="85">
        <v>5175</v>
      </c>
    </row>
    <row r="110" spans="1:5" s="53" customFormat="1" ht="16.5" customHeight="1" x14ac:dyDescent="0.15">
      <c r="A110" s="51">
        <f t="shared" si="1"/>
        <v>104</v>
      </c>
      <c r="B110" s="49" t="s">
        <v>498</v>
      </c>
      <c r="C110" s="58" t="s">
        <v>304</v>
      </c>
      <c r="D110" s="66" t="s">
        <v>236</v>
      </c>
      <c r="E110" s="85">
        <v>5175</v>
      </c>
    </row>
    <row r="111" spans="1:5" s="53" customFormat="1" ht="16.5" customHeight="1" x14ac:dyDescent="0.15">
      <c r="A111" s="51">
        <f t="shared" si="1"/>
        <v>105</v>
      </c>
      <c r="B111" s="49" t="s">
        <v>499</v>
      </c>
      <c r="C111" s="59" t="s">
        <v>306</v>
      </c>
      <c r="D111" s="46" t="s">
        <v>208</v>
      </c>
      <c r="E111" s="93">
        <v>6725</v>
      </c>
    </row>
    <row r="112" spans="1:5" s="53" customFormat="1" ht="16.5" customHeight="1" x14ac:dyDescent="0.15">
      <c r="A112" s="51">
        <f t="shared" si="1"/>
        <v>106</v>
      </c>
      <c r="B112" s="49" t="s">
        <v>500</v>
      </c>
      <c r="C112" s="58" t="s">
        <v>356</v>
      </c>
      <c r="D112" s="66" t="s">
        <v>236</v>
      </c>
      <c r="E112" s="85">
        <v>5175</v>
      </c>
    </row>
    <row r="113" spans="1:5" s="53" customFormat="1" ht="16.5" customHeight="1" x14ac:dyDescent="0.15">
      <c r="A113" s="51">
        <f t="shared" si="1"/>
        <v>107</v>
      </c>
      <c r="B113" s="49" t="s">
        <v>501</v>
      </c>
      <c r="C113" s="58" t="s">
        <v>357</v>
      </c>
      <c r="D113" s="66" t="s">
        <v>236</v>
      </c>
      <c r="E113" s="85">
        <v>5175</v>
      </c>
    </row>
    <row r="114" spans="1:5" s="53" customFormat="1" ht="16.5" customHeight="1" x14ac:dyDescent="0.15">
      <c r="A114" s="51">
        <f t="shared" si="1"/>
        <v>108</v>
      </c>
      <c r="B114" s="49" t="s">
        <v>502</v>
      </c>
      <c r="C114" s="58" t="s">
        <v>358</v>
      </c>
      <c r="D114" s="66" t="s">
        <v>236</v>
      </c>
      <c r="E114" s="85">
        <v>5175</v>
      </c>
    </row>
    <row r="115" spans="1:5" s="53" customFormat="1" ht="16.5" customHeight="1" x14ac:dyDescent="0.15">
      <c r="A115" s="51">
        <f t="shared" si="1"/>
        <v>109</v>
      </c>
      <c r="B115" s="49" t="s">
        <v>503</v>
      </c>
      <c r="C115" s="58" t="s">
        <v>359</v>
      </c>
      <c r="D115" s="66" t="s">
        <v>236</v>
      </c>
      <c r="E115" s="85">
        <v>5175</v>
      </c>
    </row>
    <row r="116" spans="1:5" s="53" customFormat="1" ht="16.5" customHeight="1" x14ac:dyDescent="0.15">
      <c r="A116" s="51">
        <f t="shared" si="1"/>
        <v>110</v>
      </c>
      <c r="B116" s="49" t="s">
        <v>504</v>
      </c>
      <c r="C116" s="57" t="s">
        <v>360</v>
      </c>
      <c r="D116" s="66" t="s">
        <v>236</v>
      </c>
      <c r="E116" s="86">
        <v>3625</v>
      </c>
    </row>
    <row r="117" spans="1:5" s="53" customFormat="1" ht="16.5" customHeight="1" x14ac:dyDescent="0.15">
      <c r="A117" s="51">
        <f t="shared" si="1"/>
        <v>111</v>
      </c>
      <c r="B117" s="49" t="s">
        <v>505</v>
      </c>
      <c r="C117" s="71" t="s">
        <v>361</v>
      </c>
      <c r="D117" s="66" t="s">
        <v>236</v>
      </c>
      <c r="E117" s="85">
        <v>5175</v>
      </c>
    </row>
    <row r="118" spans="1:5" s="53" customFormat="1" ht="16.5" customHeight="1" x14ac:dyDescent="0.15">
      <c r="A118" s="51">
        <f t="shared" si="1"/>
        <v>112</v>
      </c>
      <c r="B118" s="49" t="s">
        <v>506</v>
      </c>
      <c r="C118" s="58" t="s">
        <v>362</v>
      </c>
      <c r="D118" s="66" t="s">
        <v>236</v>
      </c>
      <c r="E118" s="85">
        <v>5175</v>
      </c>
    </row>
    <row r="119" spans="1:5" s="53" customFormat="1" ht="16.5" customHeight="1" x14ac:dyDescent="0.15">
      <c r="A119" s="51">
        <f t="shared" si="1"/>
        <v>113</v>
      </c>
      <c r="B119" s="49" t="s">
        <v>507</v>
      </c>
      <c r="C119" s="58" t="s">
        <v>176</v>
      </c>
      <c r="D119" s="46" t="s">
        <v>208</v>
      </c>
      <c r="E119" s="93">
        <v>6725</v>
      </c>
    </row>
    <row r="120" spans="1:5" s="53" customFormat="1" ht="16.5" customHeight="1" x14ac:dyDescent="0.15">
      <c r="A120" s="51">
        <f t="shared" si="1"/>
        <v>114</v>
      </c>
      <c r="B120" s="49" t="s">
        <v>508</v>
      </c>
      <c r="C120" s="57" t="s">
        <v>220</v>
      </c>
      <c r="D120" s="66" t="s">
        <v>236</v>
      </c>
      <c r="E120" s="86">
        <v>3625</v>
      </c>
    </row>
    <row r="121" spans="1:5" s="53" customFormat="1" ht="16.5" customHeight="1" x14ac:dyDescent="0.15">
      <c r="A121" s="51">
        <f t="shared" si="1"/>
        <v>115</v>
      </c>
      <c r="B121" s="49" t="s">
        <v>509</v>
      </c>
      <c r="C121" s="58" t="s">
        <v>363</v>
      </c>
      <c r="D121" s="46" t="s">
        <v>208</v>
      </c>
      <c r="E121" s="93">
        <v>6725</v>
      </c>
    </row>
    <row r="122" spans="1:5" s="53" customFormat="1" ht="16.5" customHeight="1" x14ac:dyDescent="0.15">
      <c r="A122" s="51">
        <f t="shared" si="1"/>
        <v>116</v>
      </c>
      <c r="B122" s="49" t="s">
        <v>510</v>
      </c>
      <c r="C122" s="58" t="s">
        <v>181</v>
      </c>
      <c r="D122" s="66" t="s">
        <v>236</v>
      </c>
      <c r="E122" s="85">
        <v>5175</v>
      </c>
    </row>
    <row r="123" spans="1:5" s="53" customFormat="1" ht="16.5" customHeight="1" x14ac:dyDescent="0.15">
      <c r="A123" s="51">
        <f t="shared" si="1"/>
        <v>117</v>
      </c>
      <c r="B123" s="49" t="s">
        <v>511</v>
      </c>
      <c r="C123" s="58" t="s">
        <v>182</v>
      </c>
      <c r="D123" s="46" t="s">
        <v>208</v>
      </c>
      <c r="E123" s="93">
        <v>6725</v>
      </c>
    </row>
    <row r="124" spans="1:5" s="53" customFormat="1" ht="16.5" customHeight="1" x14ac:dyDescent="0.15">
      <c r="A124" s="51">
        <f t="shared" si="1"/>
        <v>118</v>
      </c>
      <c r="B124" s="49" t="s">
        <v>512</v>
      </c>
      <c r="C124" s="58" t="s">
        <v>364</v>
      </c>
      <c r="D124" s="66" t="s">
        <v>236</v>
      </c>
      <c r="E124" s="85">
        <v>5175</v>
      </c>
    </row>
    <row r="125" spans="1:5" s="53" customFormat="1" ht="16.5" customHeight="1" x14ac:dyDescent="0.15">
      <c r="A125" s="51">
        <f t="shared" si="1"/>
        <v>119</v>
      </c>
      <c r="B125" s="49" t="s">
        <v>513</v>
      </c>
      <c r="C125" s="58" t="s">
        <v>205</v>
      </c>
      <c r="D125" s="66" t="s">
        <v>236</v>
      </c>
      <c r="E125" s="85">
        <v>5175</v>
      </c>
    </row>
    <row r="126" spans="1:5" s="53" customFormat="1" ht="16.5" customHeight="1" x14ac:dyDescent="0.15">
      <c r="A126" s="51">
        <f t="shared" si="1"/>
        <v>120</v>
      </c>
      <c r="B126" s="49" t="s">
        <v>514</v>
      </c>
      <c r="C126" s="58" t="s">
        <v>291</v>
      </c>
      <c r="D126" s="66" t="s">
        <v>236</v>
      </c>
      <c r="E126" s="86">
        <v>3625</v>
      </c>
    </row>
    <row r="127" spans="1:5" s="53" customFormat="1" ht="16.5" customHeight="1" x14ac:dyDescent="0.15">
      <c r="A127" s="51">
        <f t="shared" si="1"/>
        <v>121</v>
      </c>
      <c r="B127" s="49" t="s">
        <v>515</v>
      </c>
      <c r="C127" s="58" t="s">
        <v>365</v>
      </c>
      <c r="D127" s="66" t="s">
        <v>236</v>
      </c>
      <c r="E127" s="85">
        <v>5175</v>
      </c>
    </row>
    <row r="128" spans="1:5" s="53" customFormat="1" ht="16.5" customHeight="1" x14ac:dyDescent="0.15">
      <c r="A128" s="51">
        <f t="shared" si="1"/>
        <v>122</v>
      </c>
      <c r="B128" s="49" t="s">
        <v>516</v>
      </c>
      <c r="C128" s="58" t="s">
        <v>366</v>
      </c>
      <c r="D128" s="66" t="s">
        <v>236</v>
      </c>
      <c r="E128" s="85">
        <v>5175</v>
      </c>
    </row>
    <row r="129" spans="1:5" s="53" customFormat="1" ht="16.5" customHeight="1" x14ac:dyDescent="0.15">
      <c r="A129" s="51">
        <f t="shared" si="1"/>
        <v>123</v>
      </c>
      <c r="B129" s="49" t="s">
        <v>517</v>
      </c>
      <c r="C129" s="58" t="s">
        <v>367</v>
      </c>
      <c r="D129" s="66" t="s">
        <v>236</v>
      </c>
      <c r="E129" s="85">
        <v>5175</v>
      </c>
    </row>
    <row r="130" spans="1:5" s="53" customFormat="1" ht="16.5" customHeight="1" x14ac:dyDescent="0.15">
      <c r="A130" s="51">
        <f t="shared" si="1"/>
        <v>124</v>
      </c>
      <c r="B130" s="49" t="s">
        <v>518</v>
      </c>
      <c r="C130" s="58" t="s">
        <v>180</v>
      </c>
      <c r="D130" s="66" t="s">
        <v>236</v>
      </c>
      <c r="E130" s="85">
        <v>5175</v>
      </c>
    </row>
    <row r="131" spans="1:5" s="53" customFormat="1" ht="16.5" customHeight="1" x14ac:dyDescent="0.15">
      <c r="A131" s="51">
        <f t="shared" si="1"/>
        <v>125</v>
      </c>
      <c r="B131" s="49" t="s">
        <v>519</v>
      </c>
      <c r="C131" s="58" t="s">
        <v>368</v>
      </c>
      <c r="D131" s="66" t="s">
        <v>236</v>
      </c>
      <c r="E131" s="85">
        <v>5175</v>
      </c>
    </row>
    <row r="132" spans="1:5" s="53" customFormat="1" ht="16.5" customHeight="1" x14ac:dyDescent="0.15">
      <c r="A132" s="51">
        <f t="shared" si="1"/>
        <v>126</v>
      </c>
      <c r="B132" s="49" t="s">
        <v>520</v>
      </c>
      <c r="C132" s="57" t="s">
        <v>287</v>
      </c>
      <c r="D132" s="66" t="s">
        <v>236</v>
      </c>
      <c r="E132" s="86">
        <v>3625</v>
      </c>
    </row>
    <row r="133" spans="1:5" s="53" customFormat="1" ht="16.5" customHeight="1" x14ac:dyDescent="0.15">
      <c r="A133" s="51">
        <f t="shared" si="1"/>
        <v>127</v>
      </c>
      <c r="B133" s="49" t="s">
        <v>521</v>
      </c>
      <c r="C133" s="59" t="s">
        <v>284</v>
      </c>
      <c r="D133" s="66" t="s">
        <v>236</v>
      </c>
      <c r="E133" s="85">
        <v>5175</v>
      </c>
    </row>
    <row r="134" spans="1:5" s="53" customFormat="1" ht="16.5" customHeight="1" x14ac:dyDescent="0.15">
      <c r="A134" s="51">
        <f t="shared" si="1"/>
        <v>128</v>
      </c>
      <c r="B134" s="49" t="s">
        <v>522</v>
      </c>
      <c r="C134" s="59" t="s">
        <v>285</v>
      </c>
      <c r="D134" s="66" t="s">
        <v>236</v>
      </c>
      <c r="E134" s="85">
        <v>5175</v>
      </c>
    </row>
    <row r="135" spans="1:5" s="53" customFormat="1" ht="16.5" customHeight="1" x14ac:dyDescent="0.15">
      <c r="A135" s="51">
        <f t="shared" si="1"/>
        <v>129</v>
      </c>
      <c r="B135" s="49" t="s">
        <v>523</v>
      </c>
      <c r="C135" s="72" t="s">
        <v>286</v>
      </c>
      <c r="D135" s="66" t="s">
        <v>236</v>
      </c>
      <c r="E135" s="85">
        <v>5175</v>
      </c>
    </row>
    <row r="136" spans="1:5" s="53" customFormat="1" ht="16.5" customHeight="1" x14ac:dyDescent="0.15">
      <c r="A136" s="51">
        <f t="shared" si="1"/>
        <v>130</v>
      </c>
      <c r="B136" s="49" t="s">
        <v>524</v>
      </c>
      <c r="C136" s="72" t="s">
        <v>288</v>
      </c>
      <c r="D136" s="66" t="s">
        <v>236</v>
      </c>
      <c r="E136" s="85">
        <v>5175</v>
      </c>
    </row>
    <row r="137" spans="1:5" s="53" customFormat="1" ht="16.5" customHeight="1" x14ac:dyDescent="0.15">
      <c r="A137" s="51">
        <f t="shared" ref="A137:A184" si="2">+A136+1</f>
        <v>131</v>
      </c>
      <c r="B137" s="49" t="s">
        <v>525</v>
      </c>
      <c r="C137" s="57" t="s">
        <v>298</v>
      </c>
      <c r="D137" s="66" t="s">
        <v>236</v>
      </c>
      <c r="E137" s="85">
        <v>5175</v>
      </c>
    </row>
    <row r="138" spans="1:5" s="53" customFormat="1" ht="16.5" customHeight="1" x14ac:dyDescent="0.15">
      <c r="A138" s="51">
        <f t="shared" si="2"/>
        <v>132</v>
      </c>
      <c r="B138" s="49" t="s">
        <v>526</v>
      </c>
      <c r="C138" s="59" t="s">
        <v>299</v>
      </c>
      <c r="D138" s="66" t="s">
        <v>236</v>
      </c>
      <c r="E138" s="85">
        <v>5175</v>
      </c>
    </row>
    <row r="139" spans="1:5" s="53" customFormat="1" ht="16.5" customHeight="1" x14ac:dyDescent="0.15">
      <c r="A139" s="51">
        <f t="shared" si="2"/>
        <v>133</v>
      </c>
      <c r="B139" s="49" t="s">
        <v>527</v>
      </c>
      <c r="C139" s="57" t="s">
        <v>300</v>
      </c>
      <c r="D139" s="66" t="s">
        <v>236</v>
      </c>
      <c r="E139" s="85">
        <v>5175</v>
      </c>
    </row>
    <row r="140" spans="1:5" s="53" customFormat="1" ht="16.5" customHeight="1" x14ac:dyDescent="0.15">
      <c r="A140" s="51">
        <f t="shared" si="2"/>
        <v>134</v>
      </c>
      <c r="B140" s="49" t="s">
        <v>528</v>
      </c>
      <c r="C140" s="58" t="s">
        <v>301</v>
      </c>
      <c r="D140" s="66" t="s">
        <v>236</v>
      </c>
      <c r="E140" s="85">
        <v>5175</v>
      </c>
    </row>
    <row r="141" spans="1:5" s="53" customFormat="1" ht="16.5" customHeight="1" x14ac:dyDescent="0.15">
      <c r="A141" s="51">
        <f t="shared" si="2"/>
        <v>135</v>
      </c>
      <c r="B141" s="49" t="s">
        <v>529</v>
      </c>
      <c r="C141" s="57" t="s">
        <v>369</v>
      </c>
      <c r="D141" s="66" t="s">
        <v>236</v>
      </c>
      <c r="E141" s="85">
        <v>5175</v>
      </c>
    </row>
    <row r="142" spans="1:5" s="53" customFormat="1" ht="16.5" customHeight="1" x14ac:dyDescent="0.15">
      <c r="A142" s="51">
        <f t="shared" si="2"/>
        <v>136</v>
      </c>
      <c r="B142" s="49" t="s">
        <v>530</v>
      </c>
      <c r="C142" s="57" t="s">
        <v>305</v>
      </c>
      <c r="D142" s="46" t="s">
        <v>208</v>
      </c>
      <c r="E142" s="82">
        <v>6725</v>
      </c>
    </row>
    <row r="143" spans="1:5" x14ac:dyDescent="0.25">
      <c r="A143" s="51">
        <f t="shared" si="2"/>
        <v>137</v>
      </c>
      <c r="B143" s="49" t="s">
        <v>531</v>
      </c>
      <c r="C143" s="58" t="s">
        <v>370</v>
      </c>
      <c r="D143" s="66" t="s">
        <v>236</v>
      </c>
      <c r="E143" s="85">
        <v>5175</v>
      </c>
    </row>
    <row r="144" spans="1:5" x14ac:dyDescent="0.25">
      <c r="A144" s="51">
        <f t="shared" si="2"/>
        <v>138</v>
      </c>
      <c r="B144" s="49" t="s">
        <v>532</v>
      </c>
      <c r="C144" s="58" t="s">
        <v>183</v>
      </c>
      <c r="D144" s="66" t="s">
        <v>236</v>
      </c>
      <c r="E144" s="85">
        <v>5175</v>
      </c>
    </row>
    <row r="145" spans="1:5" x14ac:dyDescent="0.25">
      <c r="A145" s="51">
        <f t="shared" si="2"/>
        <v>139</v>
      </c>
      <c r="B145" s="49" t="s">
        <v>533</v>
      </c>
      <c r="C145" s="72" t="s">
        <v>296</v>
      </c>
      <c r="D145" s="66" t="s">
        <v>236</v>
      </c>
      <c r="E145" s="86">
        <v>3625</v>
      </c>
    </row>
    <row r="146" spans="1:5" x14ac:dyDescent="0.25">
      <c r="A146" s="51">
        <f t="shared" si="2"/>
        <v>140</v>
      </c>
      <c r="B146" s="49" t="s">
        <v>534</v>
      </c>
      <c r="C146" s="58" t="s">
        <v>371</v>
      </c>
      <c r="D146" s="66" t="s">
        <v>236</v>
      </c>
      <c r="E146" s="85">
        <v>5175</v>
      </c>
    </row>
    <row r="147" spans="1:5" x14ac:dyDescent="0.25">
      <c r="A147" s="51">
        <f t="shared" si="2"/>
        <v>141</v>
      </c>
      <c r="B147" s="49" t="s">
        <v>535</v>
      </c>
      <c r="C147" s="58" t="s">
        <v>372</v>
      </c>
      <c r="D147" s="46" t="s">
        <v>236</v>
      </c>
      <c r="E147" s="85">
        <v>5175</v>
      </c>
    </row>
    <row r="148" spans="1:5" x14ac:dyDescent="0.25">
      <c r="A148" s="51">
        <f t="shared" si="2"/>
        <v>142</v>
      </c>
      <c r="B148" s="49" t="s">
        <v>536</v>
      </c>
      <c r="C148" s="58" t="s">
        <v>185</v>
      </c>
      <c r="D148" s="46" t="s">
        <v>208</v>
      </c>
      <c r="E148" s="93">
        <v>6725</v>
      </c>
    </row>
    <row r="149" spans="1:5" x14ac:dyDescent="0.25">
      <c r="A149" s="51">
        <f t="shared" si="2"/>
        <v>143</v>
      </c>
      <c r="B149" s="49" t="s">
        <v>537</v>
      </c>
      <c r="C149" s="58" t="s">
        <v>373</v>
      </c>
      <c r="D149" s="66" t="s">
        <v>236</v>
      </c>
      <c r="E149" s="85">
        <v>5175</v>
      </c>
    </row>
    <row r="150" spans="1:5" x14ac:dyDescent="0.25">
      <c r="A150" s="51">
        <f t="shared" si="2"/>
        <v>144</v>
      </c>
      <c r="B150" s="49" t="s">
        <v>538</v>
      </c>
      <c r="C150" s="58" t="s">
        <v>374</v>
      </c>
      <c r="D150" s="66" t="s">
        <v>236</v>
      </c>
      <c r="E150" s="85">
        <v>5175</v>
      </c>
    </row>
    <row r="151" spans="1:5" x14ac:dyDescent="0.25">
      <c r="A151" s="51">
        <f t="shared" si="2"/>
        <v>145</v>
      </c>
      <c r="B151" s="49" t="s">
        <v>539</v>
      </c>
      <c r="C151" s="58" t="s">
        <v>375</v>
      </c>
      <c r="D151" s="66" t="s">
        <v>236</v>
      </c>
      <c r="E151" s="85">
        <v>5175</v>
      </c>
    </row>
    <row r="152" spans="1:5" x14ac:dyDescent="0.25">
      <c r="A152" s="51">
        <f t="shared" si="2"/>
        <v>146</v>
      </c>
      <c r="B152" s="49" t="s">
        <v>540</v>
      </c>
      <c r="C152" s="57" t="s">
        <v>293</v>
      </c>
      <c r="D152" s="66" t="s">
        <v>236</v>
      </c>
      <c r="E152" s="86">
        <v>3625</v>
      </c>
    </row>
    <row r="153" spans="1:5" x14ac:dyDescent="0.25">
      <c r="A153" s="51">
        <f t="shared" si="2"/>
        <v>147</v>
      </c>
      <c r="B153" s="49" t="s">
        <v>541</v>
      </c>
      <c r="C153" s="58" t="s">
        <v>376</v>
      </c>
      <c r="D153" s="66" t="s">
        <v>236</v>
      </c>
      <c r="E153" s="85">
        <v>5175</v>
      </c>
    </row>
    <row r="154" spans="1:5" x14ac:dyDescent="0.25">
      <c r="A154" s="51">
        <f t="shared" si="2"/>
        <v>148</v>
      </c>
      <c r="B154" s="49" t="s">
        <v>542</v>
      </c>
      <c r="C154" s="58" t="s">
        <v>377</v>
      </c>
      <c r="D154" s="66" t="s">
        <v>236</v>
      </c>
      <c r="E154" s="85">
        <v>5175</v>
      </c>
    </row>
    <row r="155" spans="1:5" ht="15" customHeight="1" x14ac:dyDescent="0.25">
      <c r="A155" s="51">
        <f t="shared" si="2"/>
        <v>149</v>
      </c>
      <c r="B155" s="49" t="s">
        <v>543</v>
      </c>
      <c r="C155" s="58" t="s">
        <v>378</v>
      </c>
      <c r="D155" s="66" t="s">
        <v>236</v>
      </c>
      <c r="E155" s="85">
        <v>5175</v>
      </c>
    </row>
    <row r="156" spans="1:5" x14ac:dyDescent="0.25">
      <c r="A156" s="51">
        <f t="shared" si="2"/>
        <v>150</v>
      </c>
      <c r="B156" s="49" t="s">
        <v>544</v>
      </c>
      <c r="C156" s="73" t="s">
        <v>379</v>
      </c>
      <c r="D156" s="66" t="s">
        <v>236</v>
      </c>
      <c r="E156" s="85">
        <v>5175</v>
      </c>
    </row>
    <row r="157" spans="1:5" x14ac:dyDescent="0.25">
      <c r="A157" s="51">
        <f t="shared" si="2"/>
        <v>151</v>
      </c>
      <c r="B157" s="49" t="s">
        <v>545</v>
      </c>
      <c r="C157" s="58" t="s">
        <v>184</v>
      </c>
      <c r="D157" s="66" t="s">
        <v>236</v>
      </c>
      <c r="E157" s="85">
        <v>5175</v>
      </c>
    </row>
    <row r="158" spans="1:5" x14ac:dyDescent="0.25">
      <c r="A158" s="51">
        <f t="shared" si="2"/>
        <v>152</v>
      </c>
      <c r="B158" s="49" t="s">
        <v>546</v>
      </c>
      <c r="C158" s="58" t="s">
        <v>380</v>
      </c>
      <c r="D158" s="66" t="s">
        <v>236</v>
      </c>
      <c r="E158" s="85">
        <v>5175</v>
      </c>
    </row>
    <row r="159" spans="1:5" ht="17.25" customHeight="1" x14ac:dyDescent="0.25">
      <c r="A159" s="51">
        <f t="shared" si="2"/>
        <v>153</v>
      </c>
      <c r="B159" s="49" t="s">
        <v>547</v>
      </c>
      <c r="C159" s="58" t="s">
        <v>381</v>
      </c>
      <c r="D159" s="46" t="s">
        <v>208</v>
      </c>
      <c r="E159" s="82">
        <v>6725</v>
      </c>
    </row>
    <row r="160" spans="1:5" x14ac:dyDescent="0.25">
      <c r="A160" s="51">
        <f t="shared" si="2"/>
        <v>154</v>
      </c>
      <c r="B160" s="49" t="s">
        <v>548</v>
      </c>
      <c r="C160" s="58" t="s">
        <v>382</v>
      </c>
      <c r="D160" s="66" t="s">
        <v>236</v>
      </c>
      <c r="E160" s="85">
        <v>5175</v>
      </c>
    </row>
    <row r="161" spans="1:5" ht="16.5" customHeight="1" x14ac:dyDescent="0.25">
      <c r="A161" s="51">
        <f t="shared" si="2"/>
        <v>155</v>
      </c>
      <c r="B161" s="49" t="s">
        <v>549</v>
      </c>
      <c r="C161" s="58" t="s">
        <v>383</v>
      </c>
      <c r="D161" s="66" t="s">
        <v>236</v>
      </c>
      <c r="E161" s="86">
        <v>3625</v>
      </c>
    </row>
    <row r="162" spans="1:5" x14ac:dyDescent="0.25">
      <c r="A162" s="51">
        <f t="shared" si="2"/>
        <v>156</v>
      </c>
      <c r="B162" s="49" t="s">
        <v>550</v>
      </c>
      <c r="C162" s="58" t="s">
        <v>186</v>
      </c>
      <c r="D162" s="66" t="s">
        <v>236</v>
      </c>
      <c r="E162" s="85">
        <v>5175</v>
      </c>
    </row>
    <row r="163" spans="1:5" x14ac:dyDescent="0.25">
      <c r="A163" s="51">
        <f t="shared" si="2"/>
        <v>157</v>
      </c>
      <c r="B163" s="49" t="s">
        <v>551</v>
      </c>
      <c r="C163" s="58" t="s">
        <v>384</v>
      </c>
      <c r="D163" s="66" t="s">
        <v>236</v>
      </c>
      <c r="E163" s="85">
        <v>5175</v>
      </c>
    </row>
    <row r="164" spans="1:5" x14ac:dyDescent="0.25">
      <c r="A164" s="51">
        <f t="shared" si="2"/>
        <v>158</v>
      </c>
      <c r="B164" s="49" t="s">
        <v>552</v>
      </c>
      <c r="C164" s="58" t="s">
        <v>385</v>
      </c>
      <c r="D164" s="66" t="s">
        <v>236</v>
      </c>
      <c r="E164" s="85">
        <v>5175</v>
      </c>
    </row>
    <row r="165" spans="1:5" x14ac:dyDescent="0.25">
      <c r="A165" s="51">
        <f t="shared" si="2"/>
        <v>159</v>
      </c>
      <c r="B165" s="49" t="s">
        <v>553</v>
      </c>
      <c r="C165" s="58" t="s">
        <v>386</v>
      </c>
      <c r="D165" s="66" t="s">
        <v>236</v>
      </c>
      <c r="E165" s="85">
        <v>5175</v>
      </c>
    </row>
    <row r="166" spans="1:5" x14ac:dyDescent="0.25">
      <c r="A166" s="51">
        <f t="shared" si="2"/>
        <v>160</v>
      </c>
      <c r="B166" s="49" t="s">
        <v>554</v>
      </c>
      <c r="C166" s="58" t="s">
        <v>387</v>
      </c>
      <c r="D166" s="66" t="s">
        <v>236</v>
      </c>
      <c r="E166" s="85">
        <v>5175</v>
      </c>
    </row>
    <row r="167" spans="1:5" x14ac:dyDescent="0.25">
      <c r="A167" s="51">
        <f t="shared" si="2"/>
        <v>161</v>
      </c>
      <c r="B167" s="49" t="s">
        <v>555</v>
      </c>
      <c r="C167" s="58" t="s">
        <v>388</v>
      </c>
      <c r="D167" s="66" t="s">
        <v>236</v>
      </c>
      <c r="E167" s="86">
        <v>3625</v>
      </c>
    </row>
    <row r="168" spans="1:5" x14ac:dyDescent="0.25">
      <c r="A168" s="51">
        <f t="shared" si="2"/>
        <v>162</v>
      </c>
      <c r="B168" s="49" t="s">
        <v>556</v>
      </c>
      <c r="C168" s="58" t="s">
        <v>187</v>
      </c>
      <c r="D168" s="66" t="s">
        <v>236</v>
      </c>
      <c r="E168" s="85">
        <v>5175</v>
      </c>
    </row>
    <row r="169" spans="1:5" x14ac:dyDescent="0.25">
      <c r="A169" s="51">
        <f t="shared" si="2"/>
        <v>163</v>
      </c>
      <c r="B169" s="49" t="s">
        <v>557</v>
      </c>
      <c r="C169" s="58" t="s">
        <v>389</v>
      </c>
      <c r="D169" s="66" t="s">
        <v>236</v>
      </c>
      <c r="E169" s="85">
        <v>5175</v>
      </c>
    </row>
    <row r="170" spans="1:5" x14ac:dyDescent="0.25">
      <c r="A170" s="51">
        <f t="shared" si="2"/>
        <v>164</v>
      </c>
      <c r="B170" s="49" t="s">
        <v>558</v>
      </c>
      <c r="C170" s="57" t="s">
        <v>188</v>
      </c>
      <c r="D170" s="66" t="s">
        <v>236</v>
      </c>
      <c r="E170" s="86">
        <v>3625</v>
      </c>
    </row>
    <row r="171" spans="1:5" x14ac:dyDescent="0.25">
      <c r="A171" s="51">
        <f t="shared" si="2"/>
        <v>165</v>
      </c>
      <c r="B171" s="49" t="s">
        <v>559</v>
      </c>
      <c r="C171" s="73" t="s">
        <v>390</v>
      </c>
      <c r="D171" s="66" t="s">
        <v>236</v>
      </c>
      <c r="E171" s="85">
        <v>5175</v>
      </c>
    </row>
    <row r="172" spans="1:5" x14ac:dyDescent="0.25">
      <c r="A172" s="51">
        <f t="shared" si="2"/>
        <v>166</v>
      </c>
      <c r="B172" s="49" t="s">
        <v>560</v>
      </c>
      <c r="C172" s="71" t="s">
        <v>189</v>
      </c>
      <c r="D172" s="66" t="s">
        <v>236</v>
      </c>
      <c r="E172" s="85">
        <v>5175</v>
      </c>
    </row>
    <row r="173" spans="1:5" x14ac:dyDescent="0.25">
      <c r="A173" s="51">
        <f t="shared" si="2"/>
        <v>167</v>
      </c>
      <c r="B173" s="49" t="s">
        <v>561</v>
      </c>
      <c r="C173" s="71" t="s">
        <v>391</v>
      </c>
      <c r="D173" s="66" t="s">
        <v>236</v>
      </c>
      <c r="E173" s="85">
        <v>5175</v>
      </c>
    </row>
    <row r="174" spans="1:5" x14ac:dyDescent="0.25">
      <c r="A174" s="51">
        <f t="shared" si="2"/>
        <v>168</v>
      </c>
      <c r="B174" s="49" t="s">
        <v>562</v>
      </c>
      <c r="C174" s="57" t="s">
        <v>222</v>
      </c>
      <c r="D174" s="66" t="s">
        <v>236</v>
      </c>
      <c r="E174" s="86">
        <v>3625</v>
      </c>
    </row>
    <row r="175" spans="1:5" x14ac:dyDescent="0.25">
      <c r="A175" s="51">
        <f t="shared" si="2"/>
        <v>169</v>
      </c>
      <c r="B175" s="49" t="s">
        <v>563</v>
      </c>
      <c r="C175" s="58" t="s">
        <v>392</v>
      </c>
      <c r="D175" s="66" t="s">
        <v>236</v>
      </c>
      <c r="E175" s="85">
        <v>5175</v>
      </c>
    </row>
    <row r="176" spans="1:5" x14ac:dyDescent="0.25">
      <c r="A176" s="51">
        <f t="shared" si="2"/>
        <v>170</v>
      </c>
      <c r="B176" s="49" t="s">
        <v>564</v>
      </c>
      <c r="C176" s="57" t="s">
        <v>223</v>
      </c>
      <c r="D176" s="66" t="s">
        <v>236</v>
      </c>
      <c r="E176" s="86">
        <v>3625</v>
      </c>
    </row>
    <row r="177" spans="1:5" x14ac:dyDescent="0.25">
      <c r="A177" s="51">
        <f t="shared" si="2"/>
        <v>171</v>
      </c>
      <c r="B177" s="49" t="s">
        <v>565</v>
      </c>
      <c r="C177" s="57" t="s">
        <v>177</v>
      </c>
      <c r="D177" s="66" t="s">
        <v>236</v>
      </c>
      <c r="E177" s="85">
        <v>5175</v>
      </c>
    </row>
    <row r="178" spans="1:5" x14ac:dyDescent="0.25">
      <c r="A178" s="51">
        <f t="shared" si="2"/>
        <v>172</v>
      </c>
      <c r="B178" s="49" t="s">
        <v>566</v>
      </c>
      <c r="C178" s="58" t="s">
        <v>393</v>
      </c>
      <c r="D178" s="68" t="s">
        <v>236</v>
      </c>
      <c r="E178" s="85">
        <v>5175</v>
      </c>
    </row>
    <row r="179" spans="1:5" x14ac:dyDescent="0.25">
      <c r="A179" s="51">
        <f t="shared" si="2"/>
        <v>173</v>
      </c>
      <c r="B179" s="49" t="s">
        <v>567</v>
      </c>
      <c r="C179" s="57" t="s">
        <v>394</v>
      </c>
      <c r="D179" s="68" t="s">
        <v>208</v>
      </c>
      <c r="E179" s="78">
        <v>12400</v>
      </c>
    </row>
    <row r="180" spans="1:5" x14ac:dyDescent="0.25">
      <c r="A180" s="51">
        <f t="shared" si="2"/>
        <v>174</v>
      </c>
      <c r="B180" s="49" t="s">
        <v>598</v>
      </c>
      <c r="C180" s="57" t="s">
        <v>595</v>
      </c>
      <c r="D180" s="68" t="s">
        <v>208</v>
      </c>
      <c r="E180" s="78">
        <v>19900</v>
      </c>
    </row>
    <row r="181" spans="1:5" x14ac:dyDescent="0.25">
      <c r="A181" s="51">
        <f t="shared" si="2"/>
        <v>175</v>
      </c>
      <c r="B181" s="49" t="s">
        <v>599</v>
      </c>
      <c r="C181" s="57" t="s">
        <v>596</v>
      </c>
      <c r="D181" s="68" t="s">
        <v>208</v>
      </c>
      <c r="E181" s="78">
        <v>19900</v>
      </c>
    </row>
    <row r="182" spans="1:5" x14ac:dyDescent="0.25">
      <c r="A182" s="51">
        <f t="shared" si="2"/>
        <v>176</v>
      </c>
      <c r="B182" s="49" t="s">
        <v>600</v>
      </c>
      <c r="C182" s="57" t="s">
        <v>597</v>
      </c>
      <c r="D182" s="68" t="s">
        <v>208</v>
      </c>
      <c r="E182" s="78">
        <v>19900</v>
      </c>
    </row>
    <row r="183" spans="1:5" x14ac:dyDescent="0.25">
      <c r="A183" s="51">
        <f t="shared" si="2"/>
        <v>177</v>
      </c>
      <c r="B183" s="49" t="s">
        <v>612</v>
      </c>
      <c r="C183" s="57" t="s">
        <v>614</v>
      </c>
      <c r="D183" s="68" t="s">
        <v>208</v>
      </c>
      <c r="E183" s="78">
        <v>11612.9</v>
      </c>
    </row>
    <row r="184" spans="1:5" x14ac:dyDescent="0.25">
      <c r="A184" s="51">
        <f t="shared" si="2"/>
        <v>178</v>
      </c>
      <c r="B184" s="49" t="s">
        <v>613</v>
      </c>
      <c r="C184" s="57" t="s">
        <v>615</v>
      </c>
      <c r="D184" s="68" t="s">
        <v>236</v>
      </c>
      <c r="E184" s="78">
        <v>7000</v>
      </c>
    </row>
    <row r="185" spans="1:5" x14ac:dyDescent="0.25">
      <c r="E185" s="94"/>
    </row>
    <row r="190" spans="1:5" x14ac:dyDescent="0.25">
      <c r="E190" s="70"/>
    </row>
  </sheetData>
  <mergeCells count="8">
    <mergeCell ref="E5:E6"/>
    <mergeCell ref="A4:E4"/>
    <mergeCell ref="A3:E3"/>
    <mergeCell ref="A2:E2"/>
    <mergeCell ref="A5:A6"/>
    <mergeCell ref="B5:B6"/>
    <mergeCell ref="C5:C6"/>
    <mergeCell ref="D5:D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5"/>
  <sheetViews>
    <sheetView workbookViewId="0">
      <selection activeCell="B21" sqref="B21"/>
    </sheetView>
  </sheetViews>
  <sheetFormatPr baseColWidth="10" defaultRowHeight="15" x14ac:dyDescent="0.25"/>
  <cols>
    <col min="1" max="1" width="5" style="105" customWidth="1"/>
    <col min="2" max="2" width="31" customWidth="1"/>
    <col min="3" max="3" width="21.140625" customWidth="1"/>
    <col min="4" max="4" width="47.5703125" customWidth="1"/>
    <col min="5" max="5" width="18.5703125" customWidth="1"/>
  </cols>
  <sheetData>
    <row r="7" spans="1:5" ht="15.75" x14ac:dyDescent="0.25">
      <c r="A7" s="122" t="s">
        <v>617</v>
      </c>
      <c r="B7" s="122"/>
      <c r="C7" s="122"/>
      <c r="D7" s="122"/>
      <c r="E7" s="122"/>
    </row>
    <row r="8" spans="1:5" ht="15.75" x14ac:dyDescent="0.25">
      <c r="A8" s="123" t="s">
        <v>624</v>
      </c>
      <c r="B8" s="123"/>
      <c r="C8" s="123"/>
      <c r="D8" s="123"/>
      <c r="E8" s="123"/>
    </row>
    <row r="10" spans="1:5" ht="15.75" x14ac:dyDescent="0.25">
      <c r="A10" s="124" t="s">
        <v>618</v>
      </c>
      <c r="B10" s="125"/>
      <c r="C10" s="125"/>
      <c r="D10" s="125"/>
      <c r="E10" s="126"/>
    </row>
    <row r="11" spans="1:5" ht="63" x14ac:dyDescent="0.25">
      <c r="A11" s="103" t="s">
        <v>161</v>
      </c>
      <c r="B11" s="97" t="s">
        <v>619</v>
      </c>
      <c r="C11" s="97" t="s">
        <v>620</v>
      </c>
      <c r="D11" s="97" t="s">
        <v>621</v>
      </c>
      <c r="E11" s="104" t="s">
        <v>622</v>
      </c>
    </row>
    <row r="12" spans="1:5" ht="28.5" x14ac:dyDescent="0.25">
      <c r="A12" s="98">
        <v>1</v>
      </c>
      <c r="B12" s="99" t="s">
        <v>595</v>
      </c>
      <c r="C12" s="100" t="s">
        <v>623</v>
      </c>
      <c r="D12" s="101" t="s">
        <v>208</v>
      </c>
      <c r="E12" s="78">
        <v>19900</v>
      </c>
    </row>
    <row r="13" spans="1:5" x14ac:dyDescent="0.25">
      <c r="A13" s="98">
        <v>2</v>
      </c>
      <c r="B13" s="99" t="s">
        <v>596</v>
      </c>
      <c r="C13" s="100" t="s">
        <v>623</v>
      </c>
      <c r="D13" s="101" t="s">
        <v>208</v>
      </c>
      <c r="E13" s="78">
        <v>19900</v>
      </c>
    </row>
    <row r="14" spans="1:5" ht="28.5" x14ac:dyDescent="0.25">
      <c r="A14" s="98">
        <v>3</v>
      </c>
      <c r="B14" s="99" t="s">
        <v>597</v>
      </c>
      <c r="C14" s="100" t="s">
        <v>623</v>
      </c>
      <c r="D14" s="101" t="s">
        <v>208</v>
      </c>
      <c r="E14" s="78">
        <v>19900</v>
      </c>
    </row>
    <row r="15" spans="1:5" x14ac:dyDescent="0.25">
      <c r="B15" s="102"/>
    </row>
  </sheetData>
  <mergeCells count="3">
    <mergeCell ref="A7:E7"/>
    <mergeCell ref="A8:E8"/>
    <mergeCell ref="A10:E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 011, 021 y 022-2018</vt:lpstr>
      <vt:lpstr>081-2018 </vt:lpstr>
      <vt:lpstr>029-2018</vt:lpstr>
      <vt:lpstr>ASESORES</vt:lpstr>
      <vt:lpstr>' 011, 021 y 022-2018'!Títulos_a_imprimir</vt:lpstr>
      <vt:lpstr>'029-2018'!Títulos_a_imprimir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Son</dc:creator>
  <cp:lastModifiedBy>Ariel Edwin José Paiz Aparicio</cp:lastModifiedBy>
  <cp:lastPrinted>2018-04-04T21:59:51Z</cp:lastPrinted>
  <dcterms:created xsi:type="dcterms:W3CDTF">2014-03-10T17:39:05Z</dcterms:created>
  <dcterms:modified xsi:type="dcterms:W3CDTF">2018-04-09T16:09:44Z</dcterms:modified>
</cp:coreProperties>
</file>